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7.xml" ContentType="application/vnd.openxmlformats-officedocument.drawingml.chartshapes+xml"/>
  <Override PartName="/xl/charts/chart20.xml" ContentType="application/vnd.openxmlformats-officedocument.drawingml.chart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drawings/drawing29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3.xml" ContentType="application/vnd.openxmlformats-officedocument.drawingml.chartshapes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6.xml" ContentType="application/vnd.openxmlformats-officedocument.drawingml.chartshapes+xml"/>
  <Override PartName="/xl/charts/chart32.xml" ContentType="application/vnd.openxmlformats-officedocument.drawingml.chart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9.xml" ContentType="application/vnd.openxmlformats-officedocument.drawingml.chartshapes+xml"/>
  <Override PartName="/xl/charts/chart36.xml" ContentType="application/vnd.openxmlformats-officedocument.drawingml.chart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2.xml" ContentType="application/vnd.openxmlformats-officedocument.drawingml.chartshapes+xml"/>
  <Override PartName="/xl/charts/chart40.xml" ContentType="application/vnd.openxmlformats-officedocument.drawingml.chart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drawings/drawing44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8.xml" ContentType="application/vnd.openxmlformats-officedocument.drawingml.chartshapes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ml.chartshape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54.xml" ContentType="application/vnd.openxmlformats-officedocument.drawingml.chartshapes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D:\Documents\Prachi\Thilly\Summer_project\data_loader\mortality_orig_files\"/>
    </mc:Choice>
  </mc:AlternateContent>
  <xr:revisionPtr revIDLastSave="0" documentId="8_{029A4BCE-36E5-406E-B606-EBE39C1AAFC7}" xr6:coauthVersionLast="46" xr6:coauthVersionMax="46" xr10:uidLastSave="{00000000-0000-0000-0000-000000000000}"/>
  <bookViews>
    <workbookView xWindow="-120" yWindow="-120" windowWidth="29040" windowHeight="15990" tabRatio="978" firstSheet="17" activeTab="23"/>
    <workbookView visibility="hidden" xWindow="-120" yWindow="-120" windowWidth="29040" windowHeight="15990" firstSheet="8" activeTab="16"/>
    <workbookView visibility="hidden" xWindow="-120" yWindow="-120" windowWidth="29040" windowHeight="15990" firstSheet="6" activeTab="16"/>
    <workbookView visibility="hidden" xWindow="-120" yWindow="-120" windowWidth="29040" windowHeight="15990"/>
    <workbookView visibility="hidden" xWindow="-120" yWindow="-120" windowWidth="29040" windowHeight="15990" firstSheet="6" activeTab="16"/>
  </bookViews>
  <sheets>
    <sheet name="Raw Data (EAM)" sheetId="1" r:id="rId1"/>
    <sheet name="1 minus TOT (EAM)" sheetId="47" r:id="rId2"/>
    <sheet name="Raw Adj (EAM)" sheetId="48" r:id="rId3"/>
    <sheet name="Raw Data (EAF)" sheetId="2" r:id="rId4"/>
    <sheet name="1 minus TOT (EAF)" sheetId="49" r:id="rId5"/>
    <sheet name="Raw Adj (EAF)" sheetId="50" r:id="rId6"/>
    <sheet name="Raw Data (NEAM)" sheetId="3" r:id="rId7"/>
    <sheet name="1 minus TOT (NEAM)" sheetId="51" r:id="rId8"/>
    <sheet name="Raw Adj (NEAM)" sheetId="52" r:id="rId9"/>
    <sheet name="Raw Data (NEAF)" sheetId="4" r:id="rId10"/>
    <sheet name="1 minus TOT (NEAF)" sheetId="53" r:id="rId11"/>
    <sheet name="Raw Adj (NEAF)" sheetId="54" r:id="rId12"/>
    <sheet name="Population (EAM)" sheetId="5" r:id="rId13"/>
    <sheet name="Population (EAF)" sheetId="6" r:id="rId14"/>
    <sheet name="Population (NEAM)" sheetId="7" r:id="rId15"/>
    <sheet name="Population (NEAF)" sheetId="8" r:id="rId16"/>
    <sheet name="Mortality by birth year (EAM)" sheetId="9" r:id="rId17"/>
    <sheet name="Mortality by birth year (EAF)" sheetId="10" r:id="rId18"/>
    <sheet name="Mortality by birth year (NEAM)" sheetId="11" r:id="rId19"/>
    <sheet name="Mortality by birth year (NEAF)" sheetId="12" r:id="rId20"/>
    <sheet name="Decades (EA)" sheetId="13" r:id="rId21"/>
    <sheet name="Decades (NEA)" sheetId="14" r:id="rId22"/>
    <sheet name="Mortality Chart (EA)" sheetId="15" r:id="rId23"/>
    <sheet name="Mortality Chart (NEA)" sheetId="16" r:id="rId24"/>
    <sheet name="Early (EA)" sheetId="17" r:id="rId25"/>
    <sheet name="Early (NEA)" sheetId="18" r:id="rId26"/>
    <sheet name="Middle (EA)" sheetId="19" r:id="rId27"/>
    <sheet name="Middle (NEA)" sheetId="20" r:id="rId28"/>
    <sheet name="Late (EA)" sheetId="21" r:id="rId29"/>
    <sheet name="Late (NEA)" sheetId="22" r:id="rId30"/>
    <sheet name="0.5-3 (EA)" sheetId="23" r:id="rId31"/>
    <sheet name="0.5-3 (NEA)" sheetId="24" r:id="rId32"/>
    <sheet name="7.5-17.5 (EA)" sheetId="25" r:id="rId33"/>
    <sheet name="7.5-17.5 (NEA)" sheetId="26" r:id="rId34"/>
    <sheet name="22.5-42.5 (EA)" sheetId="27" r:id="rId35"/>
    <sheet name="22.5-42.5 (NEA)" sheetId="28" r:id="rId36"/>
    <sheet name="52.5-72.5 (EA)" sheetId="29" r:id="rId37"/>
    <sheet name="52.5-72.5 (NEA)" sheetId="30" r:id="rId38"/>
    <sheet name="82.5-102.5 (EA)" sheetId="31" r:id="rId39"/>
    <sheet name="82.5-102.5 (NEA)" sheetId="32" r:id="rId40"/>
    <sheet name="Sheet3" sheetId="33" state="hidden" r:id="rId41"/>
    <sheet name="Sheet4" sheetId="34" state="hidden" r:id="rId42"/>
    <sheet name="Sheet5" sheetId="35" state="hidden" r:id="rId43"/>
    <sheet name="Sheet6" sheetId="36" state="hidden" r:id="rId44"/>
    <sheet name="Sheet7" sheetId="37" state="hidden" r:id="rId45"/>
    <sheet name="Sheet8" sheetId="38" state="hidden" r:id="rId46"/>
    <sheet name="Sheet9" sheetId="39" state="hidden" r:id="rId47"/>
    <sheet name="Sheet10" sheetId="40" state="hidden" r:id="rId48"/>
    <sheet name="Sheet11" sheetId="41" state="hidden" r:id="rId49"/>
    <sheet name="Sheet12" sheetId="42" state="hidden" r:id="rId50"/>
    <sheet name="Sheet13" sheetId="43" state="hidden" r:id="rId51"/>
    <sheet name="Sheet14" sheetId="44" state="hidden" r:id="rId52"/>
    <sheet name="Sheet15" sheetId="45" state="hidden" r:id="rId53"/>
    <sheet name="Sheet16" sheetId="46" state="hidden" r:id="rId5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4" l="1"/>
  <c r="H28" i="13"/>
  <c r="B59" i="8"/>
  <c r="B58" i="8"/>
  <c r="B57" i="8"/>
  <c r="B56" i="8"/>
  <c r="B55" i="8"/>
  <c r="B54" i="8"/>
  <c r="B53" i="8"/>
  <c r="B52" i="8"/>
  <c r="B51" i="8"/>
  <c r="B59" i="7"/>
  <c r="B58" i="7"/>
  <c r="B57" i="7"/>
  <c r="B56" i="7"/>
  <c r="B55" i="7"/>
  <c r="B54" i="7"/>
  <c r="B53" i="7"/>
  <c r="B52" i="7"/>
  <c r="B51" i="7"/>
  <c r="B59" i="6"/>
  <c r="B58" i="6"/>
  <c r="B57" i="6"/>
  <c r="B56" i="6"/>
  <c r="B55" i="6"/>
  <c r="B54" i="6"/>
  <c r="B53" i="6"/>
  <c r="B52" i="6"/>
  <c r="B51" i="6"/>
  <c r="B59" i="5"/>
  <c r="B58" i="5"/>
  <c r="B57" i="5"/>
  <c r="B56" i="5"/>
  <c r="B55" i="5"/>
  <c r="B54" i="5"/>
  <c r="B53" i="5"/>
  <c r="B52" i="5"/>
  <c r="B51" i="5"/>
  <c r="AB60" i="54"/>
  <c r="BG23" i="12" s="1"/>
  <c r="AA60" i="54"/>
  <c r="BL22" i="12" s="1"/>
  <c r="Z60" i="54"/>
  <c r="BQ21" i="12" s="1"/>
  <c r="Y60" i="54"/>
  <c r="BV20" i="12" s="1"/>
  <c r="X60" i="54"/>
  <c r="CA19" i="12" s="1"/>
  <c r="W60" i="54"/>
  <c r="CF18" i="12" s="1"/>
  <c r="V60" i="54"/>
  <c r="CK17" i="12" s="1"/>
  <c r="U60" i="54"/>
  <c r="CP16" i="12" s="1"/>
  <c r="T60" i="54"/>
  <c r="CU15" i="12" s="1"/>
  <c r="S60" i="54"/>
  <c r="CZ14" i="12" s="1"/>
  <c r="R60" i="54"/>
  <c r="DE13" i="12" s="1"/>
  <c r="Q60" i="54"/>
  <c r="DJ12" i="12" s="1"/>
  <c r="P60" i="54"/>
  <c r="DO11" i="12" s="1"/>
  <c r="O60" i="54"/>
  <c r="DT10" i="12" s="1"/>
  <c r="N60" i="54"/>
  <c r="DY9" i="12" s="1"/>
  <c r="M60" i="54"/>
  <c r="ED8" i="12" s="1"/>
  <c r="L60" i="54"/>
  <c r="EI7" i="12" s="1"/>
  <c r="K60" i="54"/>
  <c r="EN6" i="12" s="1"/>
  <c r="J60" i="54"/>
  <c r="ES5" i="12" s="1"/>
  <c r="I60" i="54"/>
  <c r="EX4" i="12" s="1"/>
  <c r="AB59" i="54"/>
  <c r="BF23" i="12" s="1"/>
  <c r="AA59" i="54"/>
  <c r="BK22" i="12" s="1"/>
  <c r="Z59" i="54"/>
  <c r="BP21" i="12" s="1"/>
  <c r="Y59" i="54"/>
  <c r="BU20" i="12" s="1"/>
  <c r="X59" i="54"/>
  <c r="BZ19" i="12" s="1"/>
  <c r="W59" i="54"/>
  <c r="CE18" i="12" s="1"/>
  <c r="V59" i="54"/>
  <c r="CJ17" i="12" s="1"/>
  <c r="U59" i="54"/>
  <c r="CO16" i="12" s="1"/>
  <c r="T59" i="54"/>
  <c r="CT15" i="12" s="1"/>
  <c r="S59" i="54"/>
  <c r="CY14" i="12" s="1"/>
  <c r="R59" i="54"/>
  <c r="DD13" i="12" s="1"/>
  <c r="Q59" i="54"/>
  <c r="DI12" i="12" s="1"/>
  <c r="P59" i="54"/>
  <c r="DN11" i="12" s="1"/>
  <c r="O59" i="54"/>
  <c r="DS10" i="12" s="1"/>
  <c r="N59" i="54"/>
  <c r="DX9" i="12" s="1"/>
  <c r="M59" i="54"/>
  <c r="EC8" i="12" s="1"/>
  <c r="L59" i="54"/>
  <c r="EH7" i="12" s="1"/>
  <c r="K59" i="54"/>
  <c r="EM6" i="12" s="1"/>
  <c r="J59" i="54"/>
  <c r="ER5" i="12" s="1"/>
  <c r="I59" i="54"/>
  <c r="EW4" i="12" s="1"/>
  <c r="AB58" i="54"/>
  <c r="BE23" i="12" s="1"/>
  <c r="AA58" i="54"/>
  <c r="BJ22" i="12" s="1"/>
  <c r="Z58" i="54"/>
  <c r="BO21" i="12" s="1"/>
  <c r="Y58" i="54"/>
  <c r="BT20" i="12" s="1"/>
  <c r="X58" i="54"/>
  <c r="BY19" i="12" s="1"/>
  <c r="W58" i="54"/>
  <c r="CD18" i="12" s="1"/>
  <c r="V58" i="54"/>
  <c r="CI17" i="12" s="1"/>
  <c r="U58" i="54"/>
  <c r="CN16" i="12" s="1"/>
  <c r="T58" i="54"/>
  <c r="CS15" i="12" s="1"/>
  <c r="S58" i="54"/>
  <c r="CX14" i="12" s="1"/>
  <c r="R58" i="54"/>
  <c r="DC13" i="12" s="1"/>
  <c r="Q58" i="54"/>
  <c r="DH12" i="12" s="1"/>
  <c r="P58" i="54"/>
  <c r="DM11" i="12" s="1"/>
  <c r="O58" i="54"/>
  <c r="DR10" i="12" s="1"/>
  <c r="N58" i="54"/>
  <c r="DW9" i="12" s="1"/>
  <c r="M58" i="54"/>
  <c r="EB8" i="12" s="1"/>
  <c r="L58" i="54"/>
  <c r="EG7" i="12" s="1"/>
  <c r="K58" i="54"/>
  <c r="EL6" i="12" s="1"/>
  <c r="J58" i="54"/>
  <c r="EQ5" i="12" s="1"/>
  <c r="I58" i="54"/>
  <c r="EV4" i="12" s="1"/>
  <c r="AB57" i="54"/>
  <c r="BD23" i="12" s="1"/>
  <c r="AA57" i="54"/>
  <c r="BI22" i="12" s="1"/>
  <c r="Z57" i="54"/>
  <c r="BN21" i="12" s="1"/>
  <c r="Y57" i="54"/>
  <c r="BS20" i="12" s="1"/>
  <c r="X57" i="54"/>
  <c r="BX19" i="12" s="1"/>
  <c r="W57" i="54"/>
  <c r="CC18" i="12" s="1"/>
  <c r="V57" i="54"/>
  <c r="CH17" i="12" s="1"/>
  <c r="U57" i="54"/>
  <c r="CM16" i="12" s="1"/>
  <c r="T57" i="54"/>
  <c r="CR15" i="12" s="1"/>
  <c r="S57" i="54"/>
  <c r="CW14" i="12" s="1"/>
  <c r="R57" i="54"/>
  <c r="DB13" i="12" s="1"/>
  <c r="Q57" i="54"/>
  <c r="DG12" i="12" s="1"/>
  <c r="P57" i="54"/>
  <c r="DL11" i="12" s="1"/>
  <c r="O57" i="54"/>
  <c r="DQ10" i="12" s="1"/>
  <c r="N57" i="54"/>
  <c r="DV9" i="12" s="1"/>
  <c r="M57" i="54"/>
  <c r="EA8" i="12" s="1"/>
  <c r="L57" i="54"/>
  <c r="EF7" i="12" s="1"/>
  <c r="K57" i="54"/>
  <c r="EK6" i="12" s="1"/>
  <c r="J57" i="54"/>
  <c r="EP5" i="12" s="1"/>
  <c r="I57" i="54"/>
  <c r="EU4" i="12" s="1"/>
  <c r="AB56" i="54"/>
  <c r="BC23" i="12" s="1"/>
  <c r="AA56" i="54"/>
  <c r="BH22" i="12" s="1"/>
  <c r="Z56" i="54"/>
  <c r="BM21" i="12" s="1"/>
  <c r="Y56" i="54"/>
  <c r="BR20" i="12" s="1"/>
  <c r="X56" i="54"/>
  <c r="BW19" i="12" s="1"/>
  <c r="W56" i="54"/>
  <c r="CB18" i="12" s="1"/>
  <c r="V56" i="54"/>
  <c r="CG17" i="12" s="1"/>
  <c r="U56" i="54"/>
  <c r="CL16" i="12" s="1"/>
  <c r="T56" i="54"/>
  <c r="CQ15" i="12" s="1"/>
  <c r="S56" i="54"/>
  <c r="CV14" i="12" s="1"/>
  <c r="R56" i="54"/>
  <c r="DA13" i="12" s="1"/>
  <c r="M43" i="14" s="1"/>
  <c r="Q56" i="54"/>
  <c r="DF12" i="12" s="1"/>
  <c r="P56" i="54"/>
  <c r="DK11" i="12" s="1"/>
  <c r="N41" i="14" s="1"/>
  <c r="O56" i="54"/>
  <c r="DP10" i="12" s="1"/>
  <c r="N56" i="54"/>
  <c r="DU9" i="12" s="1"/>
  <c r="M56" i="54"/>
  <c r="DZ8" i="12" s="1"/>
  <c r="L56" i="54"/>
  <c r="EE7" i="12" s="1"/>
  <c r="K56" i="54"/>
  <c r="EJ6" i="12" s="1"/>
  <c r="J56" i="54"/>
  <c r="EO5" i="12" s="1"/>
  <c r="I56" i="54"/>
  <c r="ET4" i="12" s="1"/>
  <c r="AB55" i="54"/>
  <c r="BB23" i="12" s="1"/>
  <c r="AA55" i="54"/>
  <c r="BG22" i="12" s="1"/>
  <c r="Z55" i="54"/>
  <c r="BL21" i="12" s="1"/>
  <c r="I51" i="14" s="1"/>
  <c r="Y55" i="54"/>
  <c r="BQ20" i="12" s="1"/>
  <c r="X55" i="54"/>
  <c r="BV19" i="12" s="1"/>
  <c r="W55" i="54"/>
  <c r="CA18" i="12" s="1"/>
  <c r="V55" i="54"/>
  <c r="CF17" i="12" s="1"/>
  <c r="U55" i="54"/>
  <c r="CK16" i="12" s="1"/>
  <c r="T55" i="54"/>
  <c r="CP15" i="12" s="1"/>
  <c r="S55" i="54"/>
  <c r="CU14" i="12" s="1"/>
  <c r="R55" i="54"/>
  <c r="CZ13" i="12" s="1"/>
  <c r="Q55" i="54"/>
  <c r="DE12" i="12" s="1"/>
  <c r="P55" i="54"/>
  <c r="DJ11" i="12" s="1"/>
  <c r="O55" i="54"/>
  <c r="DO10" i="12" s="1"/>
  <c r="N55" i="54"/>
  <c r="DT9" i="12" s="1"/>
  <c r="M55" i="54"/>
  <c r="DY8" i="12" s="1"/>
  <c r="L55" i="54"/>
  <c r="ED7" i="12" s="1"/>
  <c r="K55" i="54"/>
  <c r="EI6" i="12" s="1"/>
  <c r="J55" i="54"/>
  <c r="EN5" i="12" s="1"/>
  <c r="I55" i="54"/>
  <c r="ES4" i="12" s="1"/>
  <c r="AB54" i="54"/>
  <c r="BA23" i="12" s="1"/>
  <c r="AA54" i="54"/>
  <c r="BF22" i="12" s="1"/>
  <c r="Z54" i="54"/>
  <c r="BK21" i="12" s="1"/>
  <c r="Y54" i="54"/>
  <c r="BP20" i="12" s="1"/>
  <c r="X54" i="54"/>
  <c r="BU19" i="12" s="1"/>
  <c r="W54" i="54"/>
  <c r="BZ18" i="12" s="1"/>
  <c r="V54" i="54"/>
  <c r="CE17" i="12" s="1"/>
  <c r="U54" i="54"/>
  <c r="CJ16" i="12" s="1"/>
  <c r="T54" i="54"/>
  <c r="CO15" i="12" s="1"/>
  <c r="S54" i="54"/>
  <c r="CT14" i="12" s="1"/>
  <c r="R54" i="54"/>
  <c r="CY13" i="12" s="1"/>
  <c r="Q54" i="54"/>
  <c r="DD12" i="12" s="1"/>
  <c r="P54" i="54"/>
  <c r="DI11" i="12" s="1"/>
  <c r="O54" i="54"/>
  <c r="DN10" i="12" s="1"/>
  <c r="N54" i="54"/>
  <c r="DS9" i="12" s="1"/>
  <c r="M54" i="54"/>
  <c r="DX8" i="12" s="1"/>
  <c r="L54" i="54"/>
  <c r="EC7" i="12" s="1"/>
  <c r="K54" i="54"/>
  <c r="EH6" i="12" s="1"/>
  <c r="J54" i="54"/>
  <c r="EM5" i="12" s="1"/>
  <c r="I54" i="54"/>
  <c r="ER4" i="12" s="1"/>
  <c r="AB53" i="54"/>
  <c r="AZ23" i="12" s="1"/>
  <c r="AA53" i="54"/>
  <c r="BE22" i="12" s="1"/>
  <c r="Z53" i="54"/>
  <c r="BJ21" i="12" s="1"/>
  <c r="Y53" i="54"/>
  <c r="BO20" i="12" s="1"/>
  <c r="X53" i="54"/>
  <c r="BT19" i="12" s="1"/>
  <c r="W53" i="54"/>
  <c r="BY18" i="12" s="1"/>
  <c r="V53" i="54"/>
  <c r="CD17" i="12" s="1"/>
  <c r="U53" i="54"/>
  <c r="CI16" i="12" s="1"/>
  <c r="T53" i="54"/>
  <c r="CN15" i="12" s="1"/>
  <c r="S53" i="54"/>
  <c r="CS14" i="12" s="1"/>
  <c r="R53" i="54"/>
  <c r="CX13" i="12" s="1"/>
  <c r="Q53" i="54"/>
  <c r="DC12" i="12" s="1"/>
  <c r="P53" i="54"/>
  <c r="DH11" i="12" s="1"/>
  <c r="O53" i="54"/>
  <c r="DM10" i="12" s="1"/>
  <c r="N53" i="54"/>
  <c r="DR9" i="12" s="1"/>
  <c r="M53" i="54"/>
  <c r="DW8" i="12" s="1"/>
  <c r="L53" i="54"/>
  <c r="EB7" i="12" s="1"/>
  <c r="K53" i="54"/>
  <c r="EG6" i="12" s="1"/>
  <c r="J53" i="54"/>
  <c r="EL5" i="12" s="1"/>
  <c r="I53" i="54"/>
  <c r="EQ4" i="12" s="1"/>
  <c r="AB52" i="54"/>
  <c r="AY23" i="12" s="1"/>
  <c r="AA52" i="54"/>
  <c r="BD22" i="12" s="1"/>
  <c r="Z52" i="54"/>
  <c r="BI21" i="12" s="1"/>
  <c r="Y52" i="54"/>
  <c r="BN20" i="12" s="1"/>
  <c r="X52" i="54"/>
  <c r="BS19" i="12" s="1"/>
  <c r="W52" i="54"/>
  <c r="BX18" i="12" s="1"/>
  <c r="V52" i="54"/>
  <c r="CC17" i="12" s="1"/>
  <c r="U52" i="54"/>
  <c r="CH16" i="12" s="1"/>
  <c r="T52" i="54"/>
  <c r="CM15" i="12" s="1"/>
  <c r="S52" i="54"/>
  <c r="CR14" i="12" s="1"/>
  <c r="R52" i="54"/>
  <c r="CW13" i="12" s="1"/>
  <c r="Q52" i="54"/>
  <c r="DB12" i="12" s="1"/>
  <c r="P52" i="54"/>
  <c r="DG11" i="12" s="1"/>
  <c r="O52" i="54"/>
  <c r="DL10" i="12" s="1"/>
  <c r="N52" i="54"/>
  <c r="DQ9" i="12" s="1"/>
  <c r="M52" i="54"/>
  <c r="DV8" i="12" s="1"/>
  <c r="L52" i="54"/>
  <c r="EA7" i="12" s="1"/>
  <c r="K52" i="54"/>
  <c r="EF6" i="12" s="1"/>
  <c r="J52" i="54"/>
  <c r="EK5" i="12" s="1"/>
  <c r="I52" i="54"/>
  <c r="EP4" i="12" s="1"/>
  <c r="H56" i="54"/>
  <c r="B56" i="54" s="1"/>
  <c r="H53" i="54"/>
  <c r="B53" i="54" s="1"/>
  <c r="H52" i="54"/>
  <c r="B52" i="54" s="1"/>
  <c r="G60" i="54"/>
  <c r="F60" i="54"/>
  <c r="E60" i="54"/>
  <c r="D60" i="54"/>
  <c r="C60" i="54"/>
  <c r="H60" i="54" s="1"/>
  <c r="B60" i="54" s="1"/>
  <c r="G59" i="54"/>
  <c r="F59" i="54"/>
  <c r="E59" i="54"/>
  <c r="D59" i="54"/>
  <c r="C59" i="54"/>
  <c r="G58" i="54"/>
  <c r="F58" i="54"/>
  <c r="E58" i="54"/>
  <c r="D58" i="54"/>
  <c r="C58" i="54"/>
  <c r="G57" i="54"/>
  <c r="H57" i="54" s="1"/>
  <c r="B57" i="54" s="1"/>
  <c r="F57" i="54"/>
  <c r="E57" i="54"/>
  <c r="D57" i="54"/>
  <c r="C57" i="54"/>
  <c r="G56" i="54"/>
  <c r="F56" i="54"/>
  <c r="E56" i="54"/>
  <c r="D56" i="54"/>
  <c r="C56" i="54"/>
  <c r="G55" i="54"/>
  <c r="F55" i="54"/>
  <c r="E55" i="54"/>
  <c r="D55" i="54"/>
  <c r="C55" i="54"/>
  <c r="G54" i="54"/>
  <c r="F54" i="54"/>
  <c r="H54" i="54" s="1"/>
  <c r="B54" i="54" s="1"/>
  <c r="E54" i="54"/>
  <c r="D54" i="54"/>
  <c r="C54" i="54"/>
  <c r="G53" i="54"/>
  <c r="F53" i="54"/>
  <c r="E53" i="54"/>
  <c r="D53" i="54"/>
  <c r="C53" i="54"/>
  <c r="G52" i="54"/>
  <c r="F52" i="54"/>
  <c r="E52" i="54"/>
  <c r="D52" i="54"/>
  <c r="C52" i="54"/>
  <c r="AB60" i="52"/>
  <c r="BG23" i="11" s="1"/>
  <c r="AA60" i="52"/>
  <c r="BL22" i="11" s="1"/>
  <c r="Z60" i="52"/>
  <c r="BQ21" i="11" s="1"/>
  <c r="Y60" i="52"/>
  <c r="BV20" i="11" s="1"/>
  <c r="X60" i="52"/>
  <c r="CA19" i="11" s="1"/>
  <c r="W60" i="52"/>
  <c r="CF18" i="11" s="1"/>
  <c r="V60" i="52"/>
  <c r="CK17" i="11" s="1"/>
  <c r="U60" i="52"/>
  <c r="CP16" i="11" s="1"/>
  <c r="T60" i="52"/>
  <c r="CU15" i="11" s="1"/>
  <c r="S60" i="52"/>
  <c r="CZ14" i="11" s="1"/>
  <c r="R60" i="52"/>
  <c r="DE13" i="11" s="1"/>
  <c r="Q60" i="52"/>
  <c r="DJ12" i="11" s="1"/>
  <c r="P60" i="52"/>
  <c r="DO11" i="11" s="1"/>
  <c r="O60" i="52"/>
  <c r="DT10" i="11" s="1"/>
  <c r="N60" i="52"/>
  <c r="DY9" i="11" s="1"/>
  <c r="M60" i="52"/>
  <c r="ED8" i="11" s="1"/>
  <c r="L60" i="52"/>
  <c r="EI7" i="11" s="1"/>
  <c r="K60" i="52"/>
  <c r="EN6" i="11" s="1"/>
  <c r="J60" i="52"/>
  <c r="ES5" i="11" s="1"/>
  <c r="I60" i="52"/>
  <c r="EX4" i="11" s="1"/>
  <c r="AB59" i="52"/>
  <c r="BF23" i="11" s="1"/>
  <c r="AA59" i="52"/>
  <c r="BK22" i="11" s="1"/>
  <c r="Z59" i="52"/>
  <c r="BP21" i="11" s="1"/>
  <c r="Y59" i="52"/>
  <c r="BU20" i="11" s="1"/>
  <c r="X59" i="52"/>
  <c r="BZ19" i="11" s="1"/>
  <c r="W59" i="52"/>
  <c r="CE18" i="11" s="1"/>
  <c r="V59" i="52"/>
  <c r="CJ17" i="11" s="1"/>
  <c r="U59" i="52"/>
  <c r="CO16" i="11" s="1"/>
  <c r="T59" i="52"/>
  <c r="CT15" i="11" s="1"/>
  <c r="S59" i="52"/>
  <c r="CY14" i="11" s="1"/>
  <c r="R59" i="52"/>
  <c r="DD13" i="11" s="1"/>
  <c r="Q59" i="52"/>
  <c r="DI12" i="11" s="1"/>
  <c r="P59" i="52"/>
  <c r="DN11" i="11" s="1"/>
  <c r="O59" i="52"/>
  <c r="DS10" i="11" s="1"/>
  <c r="N59" i="52"/>
  <c r="DX9" i="11" s="1"/>
  <c r="M59" i="52"/>
  <c r="EC8" i="11" s="1"/>
  <c r="L59" i="52"/>
  <c r="EH7" i="11" s="1"/>
  <c r="K59" i="52"/>
  <c r="EM6" i="11" s="1"/>
  <c r="J59" i="52"/>
  <c r="ER5" i="11" s="1"/>
  <c r="I59" i="52"/>
  <c r="EW4" i="11" s="1"/>
  <c r="AB58" i="52"/>
  <c r="BE23" i="11" s="1"/>
  <c r="AA58" i="52"/>
  <c r="BJ22" i="11" s="1"/>
  <c r="Z58" i="52"/>
  <c r="BO21" i="11" s="1"/>
  <c r="Y58" i="52"/>
  <c r="BT20" i="11" s="1"/>
  <c r="X58" i="52"/>
  <c r="BY19" i="11" s="1"/>
  <c r="W58" i="52"/>
  <c r="CD18" i="11" s="1"/>
  <c r="V58" i="52"/>
  <c r="CI17" i="11" s="1"/>
  <c r="U58" i="52"/>
  <c r="CN16" i="11" s="1"/>
  <c r="T58" i="52"/>
  <c r="CS15" i="11" s="1"/>
  <c r="S58" i="52"/>
  <c r="CX14" i="11" s="1"/>
  <c r="R58" i="52"/>
  <c r="DC13" i="11" s="1"/>
  <c r="Q58" i="52"/>
  <c r="DH12" i="11" s="1"/>
  <c r="P58" i="52"/>
  <c r="DM11" i="11" s="1"/>
  <c r="O58" i="52"/>
  <c r="DR10" i="11" s="1"/>
  <c r="N58" i="52"/>
  <c r="DW9" i="11" s="1"/>
  <c r="M58" i="52"/>
  <c r="EB8" i="11" s="1"/>
  <c r="L58" i="52"/>
  <c r="EG7" i="11" s="1"/>
  <c r="K58" i="52"/>
  <c r="EL6" i="11" s="1"/>
  <c r="J58" i="52"/>
  <c r="EQ5" i="11" s="1"/>
  <c r="I58" i="52"/>
  <c r="EV4" i="11" s="1"/>
  <c r="AB57" i="52"/>
  <c r="BD23" i="11" s="1"/>
  <c r="AA57" i="52"/>
  <c r="BI22" i="11" s="1"/>
  <c r="Z57" i="52"/>
  <c r="BN21" i="11" s="1"/>
  <c r="Y57" i="52"/>
  <c r="BS20" i="11" s="1"/>
  <c r="X57" i="52"/>
  <c r="BX19" i="11" s="1"/>
  <c r="W57" i="52"/>
  <c r="CC18" i="11" s="1"/>
  <c r="V57" i="52"/>
  <c r="CH17" i="11" s="1"/>
  <c r="U57" i="52"/>
  <c r="CM16" i="11" s="1"/>
  <c r="T57" i="52"/>
  <c r="CR15" i="11" s="1"/>
  <c r="S57" i="52"/>
  <c r="CW14" i="11" s="1"/>
  <c r="R57" i="52"/>
  <c r="DB13" i="11" s="1"/>
  <c r="Q57" i="52"/>
  <c r="DG12" i="11" s="1"/>
  <c r="P57" i="52"/>
  <c r="DL11" i="11" s="1"/>
  <c r="O57" i="52"/>
  <c r="DQ10" i="11" s="1"/>
  <c r="N57" i="52"/>
  <c r="DV9" i="11" s="1"/>
  <c r="M57" i="52"/>
  <c r="EA8" i="11" s="1"/>
  <c r="L57" i="52"/>
  <c r="EF7" i="11" s="1"/>
  <c r="K57" i="52"/>
  <c r="EK6" i="11" s="1"/>
  <c r="J57" i="52"/>
  <c r="EP5" i="11" s="1"/>
  <c r="Q8" i="14" s="1"/>
  <c r="I57" i="52"/>
  <c r="EU4" i="11" s="1"/>
  <c r="AB56" i="52"/>
  <c r="BC23" i="11" s="1"/>
  <c r="H26" i="14" s="1"/>
  <c r="AA56" i="52"/>
  <c r="BH22" i="11" s="1"/>
  <c r="Z56" i="52"/>
  <c r="BM21" i="11" s="1"/>
  <c r="Y56" i="52"/>
  <c r="BR20" i="11" s="1"/>
  <c r="X56" i="52"/>
  <c r="BW19" i="11" s="1"/>
  <c r="W56" i="52"/>
  <c r="CB18" i="11" s="1"/>
  <c r="V56" i="52"/>
  <c r="CG17" i="11" s="1"/>
  <c r="U56" i="52"/>
  <c r="CL16" i="11" s="1"/>
  <c r="T56" i="52"/>
  <c r="CQ15" i="11" s="1"/>
  <c r="S56" i="52"/>
  <c r="CV14" i="11" s="1"/>
  <c r="R56" i="52"/>
  <c r="DA13" i="11" s="1"/>
  <c r="Q56" i="52"/>
  <c r="DF12" i="11" s="1"/>
  <c r="P56" i="52"/>
  <c r="DK11" i="11" s="1"/>
  <c r="O56" i="52"/>
  <c r="DP10" i="11" s="1"/>
  <c r="N56" i="52"/>
  <c r="DU9" i="11" s="1"/>
  <c r="O12" i="14" s="1"/>
  <c r="M56" i="52"/>
  <c r="DZ8" i="11" s="1"/>
  <c r="L56" i="52"/>
  <c r="EE7" i="11" s="1"/>
  <c r="P10" i="14" s="1"/>
  <c r="K56" i="52"/>
  <c r="EJ6" i="11" s="1"/>
  <c r="J56" i="52"/>
  <c r="EO5" i="11" s="1"/>
  <c r="I56" i="52"/>
  <c r="ET4" i="11" s="1"/>
  <c r="AB55" i="52"/>
  <c r="BB23" i="11" s="1"/>
  <c r="AA55" i="52"/>
  <c r="BG22" i="11" s="1"/>
  <c r="Z55" i="52"/>
  <c r="BL21" i="11" s="1"/>
  <c r="Y55" i="52"/>
  <c r="BQ20" i="11" s="1"/>
  <c r="X55" i="52"/>
  <c r="BV19" i="11" s="1"/>
  <c r="W55" i="52"/>
  <c r="CA18" i="11" s="1"/>
  <c r="V55" i="52"/>
  <c r="CF17" i="11" s="1"/>
  <c r="U55" i="52"/>
  <c r="CK16" i="11" s="1"/>
  <c r="T55" i="52"/>
  <c r="CP15" i="11" s="1"/>
  <c r="S55" i="52"/>
  <c r="CU14" i="11" s="1"/>
  <c r="R55" i="52"/>
  <c r="CZ13" i="11" s="1"/>
  <c r="Q55" i="52"/>
  <c r="DE12" i="11" s="1"/>
  <c r="P55" i="52"/>
  <c r="DJ11" i="11" s="1"/>
  <c r="O55" i="52"/>
  <c r="DO10" i="11" s="1"/>
  <c r="N55" i="52"/>
  <c r="DT9" i="11" s="1"/>
  <c r="M55" i="52"/>
  <c r="DY8" i="11" s="1"/>
  <c r="L55" i="52"/>
  <c r="ED7" i="11" s="1"/>
  <c r="K55" i="52"/>
  <c r="EI6" i="11" s="1"/>
  <c r="J55" i="52"/>
  <c r="EN5" i="11" s="1"/>
  <c r="I55" i="52"/>
  <c r="ES4" i="11" s="1"/>
  <c r="AB54" i="52"/>
  <c r="BA23" i="11" s="1"/>
  <c r="AA54" i="52"/>
  <c r="BF22" i="11" s="1"/>
  <c r="Z54" i="52"/>
  <c r="BK21" i="11" s="1"/>
  <c r="Y54" i="52"/>
  <c r="BP20" i="11" s="1"/>
  <c r="X54" i="52"/>
  <c r="BU19" i="11" s="1"/>
  <c r="W54" i="52"/>
  <c r="BZ18" i="11" s="1"/>
  <c r="V54" i="52"/>
  <c r="CE17" i="11" s="1"/>
  <c r="U54" i="52"/>
  <c r="CJ16" i="11" s="1"/>
  <c r="T54" i="52"/>
  <c r="CO15" i="11" s="1"/>
  <c r="S54" i="52"/>
  <c r="CT14" i="11" s="1"/>
  <c r="R54" i="52"/>
  <c r="CY13" i="11" s="1"/>
  <c r="Q54" i="52"/>
  <c r="DD12" i="11" s="1"/>
  <c r="P54" i="52"/>
  <c r="DI11" i="11" s="1"/>
  <c r="O54" i="52"/>
  <c r="DN10" i="11" s="1"/>
  <c r="N54" i="52"/>
  <c r="DS9" i="11" s="1"/>
  <c r="M54" i="52"/>
  <c r="DX8" i="11" s="1"/>
  <c r="L54" i="52"/>
  <c r="EC7" i="11" s="1"/>
  <c r="K54" i="52"/>
  <c r="EH6" i="11" s="1"/>
  <c r="J54" i="52"/>
  <c r="EM5" i="11" s="1"/>
  <c r="I54" i="52"/>
  <c r="ER4" i="11" s="1"/>
  <c r="AB53" i="52"/>
  <c r="AZ23" i="11" s="1"/>
  <c r="AA53" i="52"/>
  <c r="BE22" i="11" s="1"/>
  <c r="Z53" i="52"/>
  <c r="BJ21" i="11" s="1"/>
  <c r="Y53" i="52"/>
  <c r="BO20" i="11" s="1"/>
  <c r="X53" i="52"/>
  <c r="BT19" i="11" s="1"/>
  <c r="W53" i="52"/>
  <c r="BY18" i="11" s="1"/>
  <c r="V53" i="52"/>
  <c r="CD17" i="11" s="1"/>
  <c r="U53" i="52"/>
  <c r="CI16" i="11" s="1"/>
  <c r="T53" i="52"/>
  <c r="CN15" i="11" s="1"/>
  <c r="S53" i="52"/>
  <c r="CS14" i="11" s="1"/>
  <c r="R53" i="52"/>
  <c r="CX13" i="11" s="1"/>
  <c r="Q53" i="52"/>
  <c r="DC12" i="11" s="1"/>
  <c r="P53" i="52"/>
  <c r="DH11" i="11" s="1"/>
  <c r="O53" i="52"/>
  <c r="DM10" i="11" s="1"/>
  <c r="N53" i="52"/>
  <c r="DR9" i="11" s="1"/>
  <c r="M53" i="52"/>
  <c r="DW8" i="11" s="1"/>
  <c r="L53" i="52"/>
  <c r="EB7" i="11" s="1"/>
  <c r="K53" i="52"/>
  <c r="EG6" i="11" s="1"/>
  <c r="J53" i="52"/>
  <c r="EL5" i="11" s="1"/>
  <c r="I53" i="52"/>
  <c r="EQ4" i="11" s="1"/>
  <c r="AB52" i="52"/>
  <c r="AY23" i="11" s="1"/>
  <c r="AA52" i="52"/>
  <c r="BD22" i="11" s="1"/>
  <c r="Z52" i="52"/>
  <c r="BI21" i="11" s="1"/>
  <c r="Y52" i="52"/>
  <c r="BN20" i="11" s="1"/>
  <c r="X52" i="52"/>
  <c r="BS19" i="11" s="1"/>
  <c r="W52" i="52"/>
  <c r="BX18" i="11" s="1"/>
  <c r="V52" i="52"/>
  <c r="CC17" i="11" s="1"/>
  <c r="U52" i="52"/>
  <c r="CH16" i="11" s="1"/>
  <c r="T52" i="52"/>
  <c r="CM15" i="11" s="1"/>
  <c r="S52" i="52"/>
  <c r="CR14" i="11" s="1"/>
  <c r="R52" i="52"/>
  <c r="CW13" i="11" s="1"/>
  <c r="Q52" i="52"/>
  <c r="DB12" i="11" s="1"/>
  <c r="P52" i="52"/>
  <c r="DG11" i="11" s="1"/>
  <c r="O52" i="52"/>
  <c r="DL10" i="11" s="1"/>
  <c r="N52" i="52"/>
  <c r="DQ9" i="11" s="1"/>
  <c r="M52" i="52"/>
  <c r="DV8" i="11" s="1"/>
  <c r="L52" i="52"/>
  <c r="EA7" i="11" s="1"/>
  <c r="K52" i="52"/>
  <c r="EF6" i="11" s="1"/>
  <c r="J52" i="52"/>
  <c r="EK5" i="11" s="1"/>
  <c r="I52" i="52"/>
  <c r="EP4" i="11" s="1"/>
  <c r="H52" i="52"/>
  <c r="B52" i="52" s="1"/>
  <c r="G60" i="52"/>
  <c r="F60" i="52"/>
  <c r="E60" i="52"/>
  <c r="D60" i="52"/>
  <c r="H60" i="52" s="1"/>
  <c r="B60" i="52" s="1"/>
  <c r="C60" i="52"/>
  <c r="G59" i="52"/>
  <c r="F59" i="52"/>
  <c r="E59" i="52"/>
  <c r="D59" i="52"/>
  <c r="C59" i="52"/>
  <c r="G58" i="52"/>
  <c r="F58" i="52"/>
  <c r="E58" i="52"/>
  <c r="D58" i="52"/>
  <c r="C58" i="52"/>
  <c r="G57" i="52"/>
  <c r="F57" i="52"/>
  <c r="E57" i="52"/>
  <c r="D57" i="52"/>
  <c r="C57" i="52"/>
  <c r="G56" i="52"/>
  <c r="F56" i="52"/>
  <c r="E56" i="52"/>
  <c r="D56" i="52"/>
  <c r="C56" i="52"/>
  <c r="H56" i="52" s="1"/>
  <c r="B56" i="52" s="1"/>
  <c r="G55" i="52"/>
  <c r="F55" i="52"/>
  <c r="E55" i="52"/>
  <c r="D55" i="52"/>
  <c r="C55" i="52"/>
  <c r="G54" i="52"/>
  <c r="F54" i="52"/>
  <c r="E54" i="52"/>
  <c r="D54" i="52"/>
  <c r="H54" i="52" s="1"/>
  <c r="B54" i="52" s="1"/>
  <c r="C54" i="52"/>
  <c r="G53" i="52"/>
  <c r="F53" i="52"/>
  <c r="E53" i="52"/>
  <c r="D53" i="52"/>
  <c r="H53" i="52" s="1"/>
  <c r="B53" i="52" s="1"/>
  <c r="C53" i="52"/>
  <c r="G52" i="52"/>
  <c r="F52" i="52"/>
  <c r="E52" i="52"/>
  <c r="D52" i="52"/>
  <c r="C52" i="52"/>
  <c r="AB60" i="50"/>
  <c r="BG23" i="10" s="1"/>
  <c r="AA60" i="50"/>
  <c r="BL22" i="10" s="1"/>
  <c r="Z60" i="50"/>
  <c r="BQ21" i="10" s="1"/>
  <c r="Y60" i="50"/>
  <c r="BV20" i="10" s="1"/>
  <c r="X60" i="50"/>
  <c r="CA19" i="10" s="1"/>
  <c r="W60" i="50"/>
  <c r="CF18" i="10" s="1"/>
  <c r="V60" i="50"/>
  <c r="CK17" i="10" s="1"/>
  <c r="U60" i="50"/>
  <c r="CP16" i="10" s="1"/>
  <c r="T60" i="50"/>
  <c r="CU15" i="10" s="1"/>
  <c r="S60" i="50"/>
  <c r="CZ14" i="10" s="1"/>
  <c r="R60" i="50"/>
  <c r="DE13" i="10" s="1"/>
  <c r="Q60" i="50"/>
  <c r="DJ12" i="10" s="1"/>
  <c r="P60" i="50"/>
  <c r="DO11" i="10" s="1"/>
  <c r="O60" i="50"/>
  <c r="DT10" i="10" s="1"/>
  <c r="N60" i="50"/>
  <c r="DY9" i="10" s="1"/>
  <c r="M60" i="50"/>
  <c r="ED8" i="10" s="1"/>
  <c r="L60" i="50"/>
  <c r="EI7" i="10" s="1"/>
  <c r="K60" i="50"/>
  <c r="EN6" i="10" s="1"/>
  <c r="J60" i="50"/>
  <c r="ES5" i="10" s="1"/>
  <c r="I60" i="50"/>
  <c r="EX4" i="10" s="1"/>
  <c r="AB59" i="50"/>
  <c r="BF23" i="10" s="1"/>
  <c r="AA59" i="50"/>
  <c r="BK22" i="10" s="1"/>
  <c r="Z59" i="50"/>
  <c r="BP21" i="10" s="1"/>
  <c r="Y59" i="50"/>
  <c r="BU20" i="10" s="1"/>
  <c r="X59" i="50"/>
  <c r="BZ19" i="10" s="1"/>
  <c r="W59" i="50"/>
  <c r="CE18" i="10" s="1"/>
  <c r="V59" i="50"/>
  <c r="CJ17" i="10" s="1"/>
  <c r="U59" i="50"/>
  <c r="CO16" i="10" s="1"/>
  <c r="T59" i="50"/>
  <c r="CT15" i="10" s="1"/>
  <c r="S59" i="50"/>
  <c r="CY14" i="10" s="1"/>
  <c r="R59" i="50"/>
  <c r="DD13" i="10" s="1"/>
  <c r="Q59" i="50"/>
  <c r="DI12" i="10" s="1"/>
  <c r="P59" i="50"/>
  <c r="DN11" i="10" s="1"/>
  <c r="O59" i="50"/>
  <c r="DS10" i="10" s="1"/>
  <c r="N59" i="50"/>
  <c r="DX9" i="10" s="1"/>
  <c r="M59" i="50"/>
  <c r="EC8" i="10" s="1"/>
  <c r="L59" i="50"/>
  <c r="EH7" i="10" s="1"/>
  <c r="K59" i="50"/>
  <c r="EM6" i="10" s="1"/>
  <c r="J59" i="50"/>
  <c r="ER5" i="10" s="1"/>
  <c r="I59" i="50"/>
  <c r="EW4" i="10" s="1"/>
  <c r="AB58" i="50"/>
  <c r="BE23" i="10" s="1"/>
  <c r="AA58" i="50"/>
  <c r="BJ22" i="10" s="1"/>
  <c r="Z58" i="50"/>
  <c r="BO21" i="10" s="1"/>
  <c r="Y58" i="50"/>
  <c r="BT20" i="10" s="1"/>
  <c r="X58" i="50"/>
  <c r="BY19" i="10" s="1"/>
  <c r="W58" i="50"/>
  <c r="CD18" i="10" s="1"/>
  <c r="V58" i="50"/>
  <c r="CI17" i="10" s="1"/>
  <c r="U58" i="50"/>
  <c r="CN16" i="10" s="1"/>
  <c r="T58" i="50"/>
  <c r="CS15" i="10" s="1"/>
  <c r="S58" i="50"/>
  <c r="CX14" i="10" s="1"/>
  <c r="R58" i="50"/>
  <c r="DC13" i="10" s="1"/>
  <c r="Q58" i="50"/>
  <c r="DH12" i="10" s="1"/>
  <c r="P58" i="50"/>
  <c r="DM11" i="10" s="1"/>
  <c r="O58" i="50"/>
  <c r="DR10" i="10" s="1"/>
  <c r="N58" i="50"/>
  <c r="DW9" i="10" s="1"/>
  <c r="M58" i="50"/>
  <c r="EB8" i="10" s="1"/>
  <c r="L58" i="50"/>
  <c r="EG7" i="10" s="1"/>
  <c r="K58" i="50"/>
  <c r="EL6" i="10" s="1"/>
  <c r="J58" i="50"/>
  <c r="EQ5" i="10" s="1"/>
  <c r="I58" i="50"/>
  <c r="EV4" i="10" s="1"/>
  <c r="AB57" i="50"/>
  <c r="BD23" i="10" s="1"/>
  <c r="AA57" i="50"/>
  <c r="BI22" i="10" s="1"/>
  <c r="Z57" i="50"/>
  <c r="BN21" i="10" s="1"/>
  <c r="Y57" i="50"/>
  <c r="BS20" i="10" s="1"/>
  <c r="X57" i="50"/>
  <c r="BX19" i="10" s="1"/>
  <c r="W57" i="50"/>
  <c r="CC18" i="10" s="1"/>
  <c r="V57" i="50"/>
  <c r="CH17" i="10" s="1"/>
  <c r="U57" i="50"/>
  <c r="CM16" i="10" s="1"/>
  <c r="T57" i="50"/>
  <c r="CR15" i="10" s="1"/>
  <c r="S57" i="50"/>
  <c r="CW14" i="10" s="1"/>
  <c r="R57" i="50"/>
  <c r="DB13" i="10" s="1"/>
  <c r="Q57" i="50"/>
  <c r="DG12" i="10" s="1"/>
  <c r="P57" i="50"/>
  <c r="DL11" i="10" s="1"/>
  <c r="O57" i="50"/>
  <c r="DQ10" i="10" s="1"/>
  <c r="N57" i="50"/>
  <c r="DV9" i="10" s="1"/>
  <c r="M57" i="50"/>
  <c r="EA8" i="10" s="1"/>
  <c r="L57" i="50"/>
  <c r="EF7" i="10" s="1"/>
  <c r="K57" i="50"/>
  <c r="EK6" i="10" s="1"/>
  <c r="J57" i="50"/>
  <c r="EP5" i="10" s="1"/>
  <c r="Q35" i="13" s="1"/>
  <c r="I57" i="50"/>
  <c r="EU4" i="10" s="1"/>
  <c r="AB56" i="50"/>
  <c r="BC23" i="10" s="1"/>
  <c r="AA56" i="50"/>
  <c r="BH22" i="10" s="1"/>
  <c r="Z56" i="50"/>
  <c r="BM21" i="10" s="1"/>
  <c r="Y56" i="50"/>
  <c r="BR20" i="10" s="1"/>
  <c r="X56" i="50"/>
  <c r="BW19" i="10" s="1"/>
  <c r="J49" i="13" s="1"/>
  <c r="W56" i="50"/>
  <c r="CB18" i="10" s="1"/>
  <c r="V56" i="50"/>
  <c r="CG17" i="10" s="1"/>
  <c r="U56" i="50"/>
  <c r="CL16" i="10" s="1"/>
  <c r="T56" i="50"/>
  <c r="CQ15" i="10" s="1"/>
  <c r="S56" i="50"/>
  <c r="CV14" i="10" s="1"/>
  <c r="R56" i="50"/>
  <c r="DA13" i="10" s="1"/>
  <c r="Q56" i="50"/>
  <c r="DF12" i="10" s="1"/>
  <c r="P56" i="50"/>
  <c r="DK11" i="10" s="1"/>
  <c r="O56" i="50"/>
  <c r="DP10" i="10" s="1"/>
  <c r="N56" i="50"/>
  <c r="DU9" i="10" s="1"/>
  <c r="O39" i="13" s="1"/>
  <c r="M56" i="50"/>
  <c r="DZ8" i="10" s="1"/>
  <c r="L56" i="50"/>
  <c r="EE7" i="10" s="1"/>
  <c r="K56" i="50"/>
  <c r="EJ6" i="10" s="1"/>
  <c r="J56" i="50"/>
  <c r="EO5" i="10" s="1"/>
  <c r="I56" i="50"/>
  <c r="ET4" i="10" s="1"/>
  <c r="AB55" i="50"/>
  <c r="BB23" i="10" s="1"/>
  <c r="AA55" i="50"/>
  <c r="BG22" i="10" s="1"/>
  <c r="Z55" i="50"/>
  <c r="BL21" i="10" s="1"/>
  <c r="Y55" i="50"/>
  <c r="BQ20" i="10" s="1"/>
  <c r="X55" i="50"/>
  <c r="BV19" i="10" s="1"/>
  <c r="W55" i="50"/>
  <c r="CA18" i="10" s="1"/>
  <c r="V55" i="50"/>
  <c r="CF17" i="10" s="1"/>
  <c r="U55" i="50"/>
  <c r="CK16" i="10" s="1"/>
  <c r="T55" i="50"/>
  <c r="CP15" i="10" s="1"/>
  <c r="S55" i="50"/>
  <c r="CU14" i="10" s="1"/>
  <c r="R55" i="50"/>
  <c r="CZ13" i="10" s="1"/>
  <c r="Q55" i="50"/>
  <c r="DE12" i="10" s="1"/>
  <c r="P55" i="50"/>
  <c r="DJ11" i="10" s="1"/>
  <c r="O55" i="50"/>
  <c r="DO10" i="10" s="1"/>
  <c r="N55" i="50"/>
  <c r="DT9" i="10" s="1"/>
  <c r="M55" i="50"/>
  <c r="DY8" i="10" s="1"/>
  <c r="L55" i="50"/>
  <c r="ED7" i="10" s="1"/>
  <c r="K55" i="50"/>
  <c r="EI6" i="10" s="1"/>
  <c r="J55" i="50"/>
  <c r="EN5" i="10" s="1"/>
  <c r="I55" i="50"/>
  <c r="ES4" i="10" s="1"/>
  <c r="AB54" i="50"/>
  <c r="BA23" i="10" s="1"/>
  <c r="AA54" i="50"/>
  <c r="BF22" i="10" s="1"/>
  <c r="Z54" i="50"/>
  <c r="BK21" i="10" s="1"/>
  <c r="Y54" i="50"/>
  <c r="BP20" i="10" s="1"/>
  <c r="X54" i="50"/>
  <c r="BU19" i="10" s="1"/>
  <c r="W54" i="50"/>
  <c r="BZ18" i="10" s="1"/>
  <c r="V54" i="50"/>
  <c r="CE17" i="10" s="1"/>
  <c r="U54" i="50"/>
  <c r="CJ16" i="10" s="1"/>
  <c r="T54" i="50"/>
  <c r="CO15" i="10" s="1"/>
  <c r="S54" i="50"/>
  <c r="CT14" i="10" s="1"/>
  <c r="R54" i="50"/>
  <c r="CY13" i="10" s="1"/>
  <c r="Q54" i="50"/>
  <c r="DD12" i="10" s="1"/>
  <c r="P54" i="50"/>
  <c r="DI11" i="10" s="1"/>
  <c r="O54" i="50"/>
  <c r="DN10" i="10" s="1"/>
  <c r="N54" i="50"/>
  <c r="DS9" i="10" s="1"/>
  <c r="M54" i="50"/>
  <c r="DX8" i="10" s="1"/>
  <c r="L54" i="50"/>
  <c r="EC7" i="10" s="1"/>
  <c r="K54" i="50"/>
  <c r="EH6" i="10" s="1"/>
  <c r="J54" i="50"/>
  <c r="EM5" i="10" s="1"/>
  <c r="I54" i="50"/>
  <c r="ER4" i="10" s="1"/>
  <c r="AB53" i="50"/>
  <c r="AZ23" i="10" s="1"/>
  <c r="AA53" i="50"/>
  <c r="BE22" i="10" s="1"/>
  <c r="Z53" i="50"/>
  <c r="BJ21" i="10" s="1"/>
  <c r="Y53" i="50"/>
  <c r="BO20" i="10" s="1"/>
  <c r="X53" i="50"/>
  <c r="BT19" i="10" s="1"/>
  <c r="W53" i="50"/>
  <c r="BY18" i="10" s="1"/>
  <c r="V53" i="50"/>
  <c r="CD17" i="10" s="1"/>
  <c r="U53" i="50"/>
  <c r="CI16" i="10" s="1"/>
  <c r="T53" i="50"/>
  <c r="CN15" i="10" s="1"/>
  <c r="S53" i="50"/>
  <c r="CS14" i="10" s="1"/>
  <c r="R53" i="50"/>
  <c r="CX13" i="10" s="1"/>
  <c r="Q53" i="50"/>
  <c r="DC12" i="10" s="1"/>
  <c r="P53" i="50"/>
  <c r="DH11" i="10" s="1"/>
  <c r="O53" i="50"/>
  <c r="DM10" i="10" s="1"/>
  <c r="N53" i="50"/>
  <c r="DR9" i="10" s="1"/>
  <c r="M53" i="50"/>
  <c r="DW8" i="10" s="1"/>
  <c r="L53" i="50"/>
  <c r="EB7" i="10" s="1"/>
  <c r="K53" i="50"/>
  <c r="EG6" i="10" s="1"/>
  <c r="J53" i="50"/>
  <c r="EL5" i="10" s="1"/>
  <c r="I53" i="50"/>
  <c r="EQ4" i="10" s="1"/>
  <c r="AB52" i="50"/>
  <c r="AY23" i="10" s="1"/>
  <c r="AA52" i="50"/>
  <c r="BD22" i="10" s="1"/>
  <c r="Z52" i="50"/>
  <c r="BI21" i="10" s="1"/>
  <c r="Y52" i="50"/>
  <c r="BN20" i="10" s="1"/>
  <c r="X52" i="50"/>
  <c r="BS19" i="10" s="1"/>
  <c r="W52" i="50"/>
  <c r="BX18" i="10" s="1"/>
  <c r="V52" i="50"/>
  <c r="CC17" i="10" s="1"/>
  <c r="U52" i="50"/>
  <c r="CH16" i="10" s="1"/>
  <c r="T52" i="50"/>
  <c r="CM15" i="10" s="1"/>
  <c r="S52" i="50"/>
  <c r="CR14" i="10" s="1"/>
  <c r="R52" i="50"/>
  <c r="CW13" i="10" s="1"/>
  <c r="Q52" i="50"/>
  <c r="DB12" i="10" s="1"/>
  <c r="P52" i="50"/>
  <c r="DG11" i="10" s="1"/>
  <c r="O52" i="50"/>
  <c r="DL10" i="10" s="1"/>
  <c r="N52" i="50"/>
  <c r="DQ9" i="10" s="1"/>
  <c r="M52" i="50"/>
  <c r="DV8" i="10" s="1"/>
  <c r="L52" i="50"/>
  <c r="EA7" i="10" s="1"/>
  <c r="K52" i="50"/>
  <c r="EF6" i="10" s="1"/>
  <c r="J52" i="50"/>
  <c r="EK5" i="10" s="1"/>
  <c r="I52" i="50"/>
  <c r="EP4" i="10" s="1"/>
  <c r="Q34" i="13" s="1"/>
  <c r="H61" i="50"/>
  <c r="G60" i="50"/>
  <c r="F60" i="50"/>
  <c r="E60" i="50"/>
  <c r="D60" i="50"/>
  <c r="C60" i="50"/>
  <c r="G59" i="50"/>
  <c r="F59" i="50"/>
  <c r="E59" i="50"/>
  <c r="D59" i="50"/>
  <c r="C59" i="50"/>
  <c r="G58" i="50"/>
  <c r="F58" i="50"/>
  <c r="E58" i="50"/>
  <c r="H58" i="50" s="1"/>
  <c r="B58" i="50" s="1"/>
  <c r="D58" i="50"/>
  <c r="C58" i="50"/>
  <c r="G57" i="50"/>
  <c r="F57" i="50"/>
  <c r="E57" i="50"/>
  <c r="D57" i="50"/>
  <c r="C57" i="50"/>
  <c r="G56" i="50"/>
  <c r="F56" i="50"/>
  <c r="E56" i="50"/>
  <c r="D56" i="50"/>
  <c r="C56" i="50"/>
  <c r="H56" i="50" s="1"/>
  <c r="B56" i="50" s="1"/>
  <c r="G55" i="50"/>
  <c r="F55" i="50"/>
  <c r="E55" i="50"/>
  <c r="D55" i="50"/>
  <c r="H55" i="50" s="1"/>
  <c r="B55" i="50" s="1"/>
  <c r="C55" i="50"/>
  <c r="G54" i="50"/>
  <c r="F54" i="50"/>
  <c r="E54" i="50"/>
  <c r="D54" i="50"/>
  <c r="C54" i="50"/>
  <c r="G53" i="50"/>
  <c r="F53" i="50"/>
  <c r="E53" i="50"/>
  <c r="D53" i="50"/>
  <c r="H53" i="50" s="1"/>
  <c r="B53" i="50" s="1"/>
  <c r="C53" i="50"/>
  <c r="G52" i="50"/>
  <c r="F52" i="50"/>
  <c r="E52" i="50"/>
  <c r="D52" i="50"/>
  <c r="C52" i="50"/>
  <c r="H52" i="50" s="1"/>
  <c r="B52" i="50" s="1"/>
  <c r="AB60" i="48"/>
  <c r="BG23" i="9" s="1"/>
  <c r="AA60" i="48"/>
  <c r="BL22" i="9" s="1"/>
  <c r="Z60" i="48"/>
  <c r="BQ21" i="9" s="1"/>
  <c r="Y60" i="48"/>
  <c r="BV20" i="9" s="1"/>
  <c r="X60" i="48"/>
  <c r="CA19" i="9" s="1"/>
  <c r="W60" i="48"/>
  <c r="CF18" i="9" s="1"/>
  <c r="V60" i="48"/>
  <c r="CK17" i="9" s="1"/>
  <c r="U60" i="48"/>
  <c r="CP16" i="9" s="1"/>
  <c r="T60" i="48"/>
  <c r="CU15" i="9" s="1"/>
  <c r="S60" i="48"/>
  <c r="CZ14" i="9" s="1"/>
  <c r="R60" i="48"/>
  <c r="DE13" i="9" s="1"/>
  <c r="Q60" i="48"/>
  <c r="DJ12" i="9" s="1"/>
  <c r="P60" i="48"/>
  <c r="DO11" i="9" s="1"/>
  <c r="O60" i="48"/>
  <c r="DT10" i="9" s="1"/>
  <c r="N60" i="48"/>
  <c r="DY9" i="9" s="1"/>
  <c r="M60" i="48"/>
  <c r="ED8" i="9" s="1"/>
  <c r="L60" i="48"/>
  <c r="EI7" i="9" s="1"/>
  <c r="K60" i="48"/>
  <c r="EN6" i="9" s="1"/>
  <c r="J60" i="48"/>
  <c r="ES5" i="9" s="1"/>
  <c r="I60" i="48"/>
  <c r="EX4" i="9" s="1"/>
  <c r="AB59" i="48"/>
  <c r="BF23" i="9" s="1"/>
  <c r="AA59" i="48"/>
  <c r="BK22" i="9" s="1"/>
  <c r="Z59" i="48"/>
  <c r="BP21" i="9" s="1"/>
  <c r="Y59" i="48"/>
  <c r="BU20" i="9" s="1"/>
  <c r="X59" i="48"/>
  <c r="BZ19" i="9" s="1"/>
  <c r="W59" i="48"/>
  <c r="CE18" i="9" s="1"/>
  <c r="V59" i="48"/>
  <c r="CJ17" i="9" s="1"/>
  <c r="U59" i="48"/>
  <c r="CO16" i="9" s="1"/>
  <c r="T59" i="48"/>
  <c r="CT15" i="9" s="1"/>
  <c r="S59" i="48"/>
  <c r="CY14" i="9" s="1"/>
  <c r="R59" i="48"/>
  <c r="DD13" i="9" s="1"/>
  <c r="Q59" i="48"/>
  <c r="DI12" i="9" s="1"/>
  <c r="P59" i="48"/>
  <c r="DN11" i="9" s="1"/>
  <c r="O59" i="48"/>
  <c r="DS10" i="9" s="1"/>
  <c r="N59" i="48"/>
  <c r="DX9" i="9" s="1"/>
  <c r="M59" i="48"/>
  <c r="EC8" i="9" s="1"/>
  <c r="L59" i="48"/>
  <c r="EH7" i="9" s="1"/>
  <c r="K59" i="48"/>
  <c r="EM6" i="9" s="1"/>
  <c r="J59" i="48"/>
  <c r="ER5" i="9" s="1"/>
  <c r="I59" i="48"/>
  <c r="EW4" i="9" s="1"/>
  <c r="AB58" i="48"/>
  <c r="BE23" i="9" s="1"/>
  <c r="AA58" i="48"/>
  <c r="BJ22" i="9" s="1"/>
  <c r="Z58" i="48"/>
  <c r="BO21" i="9" s="1"/>
  <c r="Y58" i="48"/>
  <c r="BT20" i="9" s="1"/>
  <c r="X58" i="48"/>
  <c r="BY19" i="9" s="1"/>
  <c r="W58" i="48"/>
  <c r="CD18" i="9" s="1"/>
  <c r="V58" i="48"/>
  <c r="CI17" i="9" s="1"/>
  <c r="U58" i="48"/>
  <c r="CN16" i="9" s="1"/>
  <c r="T58" i="48"/>
  <c r="CS15" i="9" s="1"/>
  <c r="S58" i="48"/>
  <c r="CX14" i="9" s="1"/>
  <c r="R58" i="48"/>
  <c r="DC13" i="9" s="1"/>
  <c r="Q58" i="48"/>
  <c r="DH12" i="9" s="1"/>
  <c r="P58" i="48"/>
  <c r="DM11" i="9" s="1"/>
  <c r="O58" i="48"/>
  <c r="DR10" i="9" s="1"/>
  <c r="N58" i="48"/>
  <c r="DW9" i="9" s="1"/>
  <c r="M58" i="48"/>
  <c r="EB8" i="9" s="1"/>
  <c r="L58" i="48"/>
  <c r="EG7" i="9" s="1"/>
  <c r="K58" i="48"/>
  <c r="EL6" i="9" s="1"/>
  <c r="J58" i="48"/>
  <c r="EQ5" i="9" s="1"/>
  <c r="I58" i="48"/>
  <c r="EV4" i="9" s="1"/>
  <c r="AB57" i="48"/>
  <c r="BD23" i="9" s="1"/>
  <c r="AA57" i="48"/>
  <c r="BI22" i="9" s="1"/>
  <c r="Z57" i="48"/>
  <c r="BN21" i="9" s="1"/>
  <c r="Y57" i="48"/>
  <c r="BS20" i="9" s="1"/>
  <c r="X57" i="48"/>
  <c r="BX19" i="9" s="1"/>
  <c r="W57" i="48"/>
  <c r="CC18" i="9" s="1"/>
  <c r="V57" i="48"/>
  <c r="CH17" i="9" s="1"/>
  <c r="U57" i="48"/>
  <c r="CM16" i="9" s="1"/>
  <c r="T57" i="48"/>
  <c r="CR15" i="9" s="1"/>
  <c r="S57" i="48"/>
  <c r="CW14" i="9" s="1"/>
  <c r="R57" i="48"/>
  <c r="DB13" i="9" s="1"/>
  <c r="Q57" i="48"/>
  <c r="DG12" i="9" s="1"/>
  <c r="P57" i="48"/>
  <c r="DL11" i="9" s="1"/>
  <c r="O57" i="48"/>
  <c r="DQ10" i="9" s="1"/>
  <c r="N57" i="48"/>
  <c r="DV9" i="9" s="1"/>
  <c r="M57" i="48"/>
  <c r="EA8" i="9" s="1"/>
  <c r="L57" i="48"/>
  <c r="EF7" i="9" s="1"/>
  <c r="K57" i="48"/>
  <c r="EK6" i="9" s="1"/>
  <c r="J57" i="48"/>
  <c r="EP5" i="9" s="1"/>
  <c r="Q8" i="13" s="1"/>
  <c r="I57" i="48"/>
  <c r="EU4" i="9" s="1"/>
  <c r="AB56" i="48"/>
  <c r="BC23" i="9" s="1"/>
  <c r="H26" i="13" s="1"/>
  <c r="AA56" i="48"/>
  <c r="BH22" i="9" s="1"/>
  <c r="Z56" i="48"/>
  <c r="BM21" i="9" s="1"/>
  <c r="Y56" i="48"/>
  <c r="BR20" i="9" s="1"/>
  <c r="X56" i="48"/>
  <c r="BW19" i="9" s="1"/>
  <c r="J22" i="13" s="1"/>
  <c r="W56" i="48"/>
  <c r="CB18" i="9" s="1"/>
  <c r="V56" i="48"/>
  <c r="CG17" i="9" s="1"/>
  <c r="K20" i="13" s="1"/>
  <c r="U56" i="48"/>
  <c r="CL16" i="9" s="1"/>
  <c r="T56" i="48"/>
  <c r="CQ15" i="9" s="1"/>
  <c r="S56" i="48"/>
  <c r="CV14" i="9" s="1"/>
  <c r="R56" i="48"/>
  <c r="DA13" i="9" s="1"/>
  <c r="Q56" i="48"/>
  <c r="DF12" i="9" s="1"/>
  <c r="P56" i="48"/>
  <c r="DK11" i="9" s="1"/>
  <c r="O56" i="48"/>
  <c r="DP10" i="9" s="1"/>
  <c r="N56" i="48"/>
  <c r="DU9" i="9" s="1"/>
  <c r="M56" i="48"/>
  <c r="DZ8" i="9" s="1"/>
  <c r="L56" i="48"/>
  <c r="EE7" i="9" s="1"/>
  <c r="P10" i="13" s="1"/>
  <c r="K56" i="48"/>
  <c r="EJ6" i="9" s="1"/>
  <c r="J56" i="48"/>
  <c r="EO5" i="9" s="1"/>
  <c r="I56" i="48"/>
  <c r="ET4" i="9" s="1"/>
  <c r="AB55" i="48"/>
  <c r="BB23" i="9" s="1"/>
  <c r="AA55" i="48"/>
  <c r="BG22" i="9" s="1"/>
  <c r="Z55" i="48"/>
  <c r="BL21" i="9" s="1"/>
  <c r="I24" i="13" s="1"/>
  <c r="Y55" i="48"/>
  <c r="BQ20" i="9" s="1"/>
  <c r="X55" i="48"/>
  <c r="BV19" i="9" s="1"/>
  <c r="W55" i="48"/>
  <c r="CA18" i="9" s="1"/>
  <c r="V55" i="48"/>
  <c r="CF17" i="9" s="1"/>
  <c r="U55" i="48"/>
  <c r="CK16" i="9" s="1"/>
  <c r="T55" i="48"/>
  <c r="CP15" i="9" s="1"/>
  <c r="S55" i="48"/>
  <c r="CU14" i="9" s="1"/>
  <c r="R55" i="48"/>
  <c r="CZ13" i="9" s="1"/>
  <c r="Q55" i="48"/>
  <c r="DE12" i="9" s="1"/>
  <c r="P55" i="48"/>
  <c r="DJ11" i="9" s="1"/>
  <c r="O55" i="48"/>
  <c r="DO10" i="9" s="1"/>
  <c r="N55" i="48"/>
  <c r="DT9" i="9" s="1"/>
  <c r="M55" i="48"/>
  <c r="DY8" i="9" s="1"/>
  <c r="L55" i="48"/>
  <c r="ED7" i="9" s="1"/>
  <c r="K55" i="48"/>
  <c r="EI6" i="9" s="1"/>
  <c r="J55" i="48"/>
  <c r="EN5" i="9" s="1"/>
  <c r="I55" i="48"/>
  <c r="ES4" i="9" s="1"/>
  <c r="AB54" i="48"/>
  <c r="BA23" i="9" s="1"/>
  <c r="AA54" i="48"/>
  <c r="BF22" i="9" s="1"/>
  <c r="Z54" i="48"/>
  <c r="BK21" i="9" s="1"/>
  <c r="Y54" i="48"/>
  <c r="BP20" i="9" s="1"/>
  <c r="X54" i="48"/>
  <c r="BU19" i="9" s="1"/>
  <c r="W54" i="48"/>
  <c r="BZ18" i="9" s="1"/>
  <c r="V54" i="48"/>
  <c r="CE17" i="9" s="1"/>
  <c r="U54" i="48"/>
  <c r="CJ16" i="9" s="1"/>
  <c r="T54" i="48"/>
  <c r="CO15" i="9" s="1"/>
  <c r="S54" i="48"/>
  <c r="CT14" i="9" s="1"/>
  <c r="R54" i="48"/>
  <c r="CY13" i="9" s="1"/>
  <c r="Q54" i="48"/>
  <c r="DD12" i="9" s="1"/>
  <c r="P54" i="48"/>
  <c r="DI11" i="9" s="1"/>
  <c r="O54" i="48"/>
  <c r="DN10" i="9" s="1"/>
  <c r="N54" i="48"/>
  <c r="DS9" i="9" s="1"/>
  <c r="M54" i="48"/>
  <c r="DX8" i="9" s="1"/>
  <c r="L54" i="48"/>
  <c r="EC7" i="9" s="1"/>
  <c r="K54" i="48"/>
  <c r="EH6" i="9" s="1"/>
  <c r="J54" i="48"/>
  <c r="EM5" i="9" s="1"/>
  <c r="I54" i="48"/>
  <c r="ER4" i="9" s="1"/>
  <c r="AB53" i="48"/>
  <c r="AZ23" i="9" s="1"/>
  <c r="AA53" i="48"/>
  <c r="BE22" i="9" s="1"/>
  <c r="Z53" i="48"/>
  <c r="BJ21" i="9" s="1"/>
  <c r="Y53" i="48"/>
  <c r="BO20" i="9" s="1"/>
  <c r="X53" i="48"/>
  <c r="BT19" i="9" s="1"/>
  <c r="W53" i="48"/>
  <c r="BY18" i="9" s="1"/>
  <c r="V53" i="48"/>
  <c r="CD17" i="9" s="1"/>
  <c r="U53" i="48"/>
  <c r="CI16" i="9" s="1"/>
  <c r="T53" i="48"/>
  <c r="CN15" i="9" s="1"/>
  <c r="S53" i="48"/>
  <c r="CS14" i="9" s="1"/>
  <c r="R53" i="48"/>
  <c r="CX13" i="9" s="1"/>
  <c r="Q53" i="48"/>
  <c r="DC12" i="9" s="1"/>
  <c r="P53" i="48"/>
  <c r="DH11" i="9" s="1"/>
  <c r="O53" i="48"/>
  <c r="DM10" i="9" s="1"/>
  <c r="N53" i="48"/>
  <c r="DR9" i="9" s="1"/>
  <c r="M53" i="48"/>
  <c r="DW8" i="9" s="1"/>
  <c r="L53" i="48"/>
  <c r="EB7" i="9" s="1"/>
  <c r="K53" i="48"/>
  <c r="EG6" i="9" s="1"/>
  <c r="J53" i="48"/>
  <c r="EL5" i="9" s="1"/>
  <c r="I53" i="48"/>
  <c r="EQ4" i="9" s="1"/>
  <c r="AB52" i="48"/>
  <c r="AY23" i="9" s="1"/>
  <c r="AA52" i="48"/>
  <c r="BD22" i="9" s="1"/>
  <c r="Z52" i="48"/>
  <c r="BI21" i="9" s="1"/>
  <c r="Y52" i="48"/>
  <c r="BN20" i="9" s="1"/>
  <c r="X52" i="48"/>
  <c r="BS19" i="9" s="1"/>
  <c r="W52" i="48"/>
  <c r="BX18" i="9" s="1"/>
  <c r="V52" i="48"/>
  <c r="CC17" i="9" s="1"/>
  <c r="U52" i="48"/>
  <c r="CH16" i="9" s="1"/>
  <c r="T52" i="48"/>
  <c r="CM15" i="9" s="1"/>
  <c r="S52" i="48"/>
  <c r="CR14" i="9" s="1"/>
  <c r="R52" i="48"/>
  <c r="CW13" i="9" s="1"/>
  <c r="Q52" i="48"/>
  <c r="DB12" i="9" s="1"/>
  <c r="P52" i="48"/>
  <c r="DG11" i="9" s="1"/>
  <c r="O52" i="48"/>
  <c r="DL10" i="9" s="1"/>
  <c r="N52" i="48"/>
  <c r="DQ9" i="9" s="1"/>
  <c r="M52" i="48"/>
  <c r="DV8" i="9" s="1"/>
  <c r="L52" i="48"/>
  <c r="EA7" i="9" s="1"/>
  <c r="K52" i="48"/>
  <c r="EF6" i="9" s="1"/>
  <c r="J52" i="48"/>
  <c r="EK5" i="9" s="1"/>
  <c r="I52" i="48"/>
  <c r="EP4" i="9" s="1"/>
  <c r="G60" i="48"/>
  <c r="F60" i="48"/>
  <c r="E60" i="48"/>
  <c r="H60" i="48" s="1"/>
  <c r="D60" i="48"/>
  <c r="C60" i="48"/>
  <c r="FB3" i="9" s="1"/>
  <c r="G59" i="48"/>
  <c r="F59" i="48"/>
  <c r="E59" i="48"/>
  <c r="D59" i="48"/>
  <c r="C59" i="48"/>
  <c r="FA3" i="9" s="1"/>
  <c r="H59" i="48"/>
  <c r="G58" i="48"/>
  <c r="F58" i="48"/>
  <c r="E58" i="48"/>
  <c r="D58" i="48"/>
  <c r="C58" i="48"/>
  <c r="EZ3" i="9" s="1"/>
  <c r="G57" i="48"/>
  <c r="F57" i="48"/>
  <c r="E57" i="48"/>
  <c r="D57" i="48"/>
  <c r="H57" i="48" s="1"/>
  <c r="C57" i="48"/>
  <c r="G56" i="48"/>
  <c r="F56" i="48"/>
  <c r="E56" i="48"/>
  <c r="D56" i="48"/>
  <c r="C56" i="48"/>
  <c r="EX3" i="9" s="1"/>
  <c r="G55" i="48"/>
  <c r="F55" i="48"/>
  <c r="E55" i="48"/>
  <c r="D55" i="48"/>
  <c r="C55" i="48"/>
  <c r="H55" i="48" s="1"/>
  <c r="G54" i="48"/>
  <c r="F54" i="48"/>
  <c r="E54" i="48"/>
  <c r="D54" i="48"/>
  <c r="C54" i="48"/>
  <c r="H54" i="48" s="1"/>
  <c r="G53" i="48"/>
  <c r="F53" i="48"/>
  <c r="E53" i="48"/>
  <c r="D53" i="48"/>
  <c r="C53" i="48"/>
  <c r="EU3" i="9" s="1"/>
  <c r="H53" i="48"/>
  <c r="G52" i="48"/>
  <c r="F52" i="48"/>
  <c r="E52" i="48"/>
  <c r="H52" i="48" s="1"/>
  <c r="D52" i="48"/>
  <c r="C52" i="48"/>
  <c r="EV2" i="9" s="1"/>
  <c r="H64" i="2"/>
  <c r="H63" i="2"/>
  <c r="H62" i="2"/>
  <c r="B52" i="1"/>
  <c r="H64" i="1"/>
  <c r="H63" i="1"/>
  <c r="H62" i="1"/>
  <c r="B60" i="2"/>
  <c r="B59" i="2"/>
  <c r="B58" i="2"/>
  <c r="B60" i="3"/>
  <c r="B59" i="3"/>
  <c r="B58" i="3"/>
  <c r="B60" i="4"/>
  <c r="B59" i="4"/>
  <c r="B58" i="4"/>
  <c r="B57" i="4"/>
  <c r="B60" i="1"/>
  <c r="B59" i="1"/>
  <c r="B58" i="1"/>
  <c r="B57" i="3"/>
  <c r="B56" i="3"/>
  <c r="B55" i="3"/>
  <c r="B56" i="4"/>
  <c r="B55" i="4"/>
  <c r="B54" i="4"/>
  <c r="B53" i="4"/>
  <c r="B52" i="4"/>
  <c r="B54" i="3"/>
  <c r="B53" i="3"/>
  <c r="B52" i="3"/>
  <c r="B57" i="1"/>
  <c r="B56" i="1"/>
  <c r="B55" i="1"/>
  <c r="B54" i="1"/>
  <c r="B53" i="1"/>
  <c r="B57" i="2"/>
  <c r="B56" i="2"/>
  <c r="B55" i="2"/>
  <c r="B54" i="2"/>
  <c r="B53" i="2"/>
  <c r="B52" i="2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AB51" i="54"/>
  <c r="AX23" i="12" s="1"/>
  <c r="AA51" i="54"/>
  <c r="BC22" i="12" s="1"/>
  <c r="H52" i="14" s="1"/>
  <c r="Z51" i="54"/>
  <c r="BH21" i="12" s="1"/>
  <c r="Y51" i="54"/>
  <c r="BM20" i="12" s="1"/>
  <c r="X51" i="54"/>
  <c r="BR19" i="12" s="1"/>
  <c r="W51" i="54"/>
  <c r="BW18" i="12" s="1"/>
  <c r="J48" i="14" s="1"/>
  <c r="V51" i="54"/>
  <c r="CB17" i="12" s="1"/>
  <c r="U51" i="54"/>
  <c r="CG16" i="12" s="1"/>
  <c r="K46" i="14" s="1"/>
  <c r="T51" i="54"/>
  <c r="CL15" i="12" s="1"/>
  <c r="S51" i="54"/>
  <c r="CQ14" i="12" s="1"/>
  <c r="L44" i="14" s="1"/>
  <c r="R51" i="54"/>
  <c r="CV13" i="12" s="1"/>
  <c r="Q51" i="54"/>
  <c r="DA12" i="12" s="1"/>
  <c r="M42" i="14" s="1"/>
  <c r="P51" i="54"/>
  <c r="DF11" i="12" s="1"/>
  <c r="O51" i="54"/>
  <c r="DK10" i="12" s="1"/>
  <c r="N40" i="14" s="1"/>
  <c r="N51" i="54"/>
  <c r="DP9" i="12" s="1"/>
  <c r="M51" i="54"/>
  <c r="DU8" i="12" s="1"/>
  <c r="O38" i="14" s="1"/>
  <c r="L51" i="54"/>
  <c r="DZ7" i="12" s="1"/>
  <c r="K51" i="54"/>
  <c r="EE6" i="12" s="1"/>
  <c r="P36" i="14" s="1"/>
  <c r="J51" i="54"/>
  <c r="EJ5" i="12" s="1"/>
  <c r="I51" i="54"/>
  <c r="EO4" i="12" s="1"/>
  <c r="AB50" i="54"/>
  <c r="AW23" i="12" s="1"/>
  <c r="AA50" i="54"/>
  <c r="BB22" i="12" s="1"/>
  <c r="Z50" i="54"/>
  <c r="BG21" i="12" s="1"/>
  <c r="Y50" i="54"/>
  <c r="BL20" i="12" s="1"/>
  <c r="I50" i="14" s="1"/>
  <c r="X50" i="54"/>
  <c r="BQ19" i="12" s="1"/>
  <c r="W50" i="54"/>
  <c r="BV18" i="12" s="1"/>
  <c r="V50" i="54"/>
  <c r="CA17" i="12" s="1"/>
  <c r="U50" i="54"/>
  <c r="CF16" i="12" s="1"/>
  <c r="T50" i="54"/>
  <c r="CK15" i="12" s="1"/>
  <c r="S50" i="54"/>
  <c r="CP14" i="12" s="1"/>
  <c r="R50" i="54"/>
  <c r="CU13" i="12" s="1"/>
  <c r="Q50" i="54"/>
  <c r="CZ12" i="12" s="1"/>
  <c r="P50" i="54"/>
  <c r="DE11" i="12" s="1"/>
  <c r="O50" i="54"/>
  <c r="DJ10" i="12" s="1"/>
  <c r="N50" i="54"/>
  <c r="DO9" i="12" s="1"/>
  <c r="M50" i="54"/>
  <c r="DT8" i="12" s="1"/>
  <c r="L50" i="54"/>
  <c r="DY7" i="12" s="1"/>
  <c r="K50" i="54"/>
  <c r="ED6" i="12" s="1"/>
  <c r="J50" i="54"/>
  <c r="EI5" i="12" s="1"/>
  <c r="I50" i="54"/>
  <c r="EN4" i="12" s="1"/>
  <c r="AB49" i="54"/>
  <c r="AV23" i="12" s="1"/>
  <c r="AA49" i="54"/>
  <c r="BA22" i="12" s="1"/>
  <c r="Z49" i="54"/>
  <c r="BF21" i="12" s="1"/>
  <c r="Y49" i="54"/>
  <c r="BK20" i="12" s="1"/>
  <c r="X49" i="54"/>
  <c r="BP19" i="12" s="1"/>
  <c r="W49" i="54"/>
  <c r="BU18" i="12" s="1"/>
  <c r="V49" i="54"/>
  <c r="BZ17" i="12" s="1"/>
  <c r="U49" i="54"/>
  <c r="CE16" i="12" s="1"/>
  <c r="T49" i="54"/>
  <c r="CJ15" i="12" s="1"/>
  <c r="S49" i="54"/>
  <c r="CO14" i="12" s="1"/>
  <c r="R49" i="54"/>
  <c r="CT13" i="12" s="1"/>
  <c r="Q49" i="54"/>
  <c r="CY12" i="12" s="1"/>
  <c r="P49" i="54"/>
  <c r="DD11" i="12" s="1"/>
  <c r="O49" i="54"/>
  <c r="DI10" i="12" s="1"/>
  <c r="N49" i="54"/>
  <c r="DN9" i="12" s="1"/>
  <c r="M49" i="54"/>
  <c r="DS8" i="12" s="1"/>
  <c r="L49" i="54"/>
  <c r="DX7" i="12" s="1"/>
  <c r="K49" i="54"/>
  <c r="EC6" i="12" s="1"/>
  <c r="J49" i="54"/>
  <c r="EH5" i="12" s="1"/>
  <c r="I49" i="54"/>
  <c r="EM4" i="12" s="1"/>
  <c r="AB48" i="54"/>
  <c r="AU23" i="12" s="1"/>
  <c r="AA48" i="54"/>
  <c r="AZ22" i="12" s="1"/>
  <c r="Z48" i="54"/>
  <c r="BE21" i="12" s="1"/>
  <c r="Y48" i="54"/>
  <c r="BJ20" i="12" s="1"/>
  <c r="X48" i="54"/>
  <c r="BO19" i="12" s="1"/>
  <c r="W48" i="54"/>
  <c r="BT18" i="12" s="1"/>
  <c r="V48" i="54"/>
  <c r="BY17" i="12" s="1"/>
  <c r="U48" i="54"/>
  <c r="CD16" i="12" s="1"/>
  <c r="T48" i="54"/>
  <c r="CI15" i="12" s="1"/>
  <c r="S48" i="54"/>
  <c r="CN14" i="12" s="1"/>
  <c r="R48" i="54"/>
  <c r="CS13" i="12" s="1"/>
  <c r="Q48" i="54"/>
  <c r="CX12" i="12" s="1"/>
  <c r="P48" i="54"/>
  <c r="DC11" i="12" s="1"/>
  <c r="O48" i="54"/>
  <c r="DH10" i="12" s="1"/>
  <c r="N48" i="54"/>
  <c r="DM9" i="12" s="1"/>
  <c r="M48" i="54"/>
  <c r="DR8" i="12" s="1"/>
  <c r="L48" i="54"/>
  <c r="DW7" i="12" s="1"/>
  <c r="K48" i="54"/>
  <c r="EB6" i="12" s="1"/>
  <c r="J48" i="54"/>
  <c r="EG5" i="12" s="1"/>
  <c r="I48" i="54"/>
  <c r="EL4" i="12" s="1"/>
  <c r="AB47" i="54"/>
  <c r="AT23" i="12" s="1"/>
  <c r="AA47" i="54"/>
  <c r="AY22" i="12" s="1"/>
  <c r="Z47" i="54"/>
  <c r="BD21" i="12" s="1"/>
  <c r="Y47" i="54"/>
  <c r="BI20" i="12" s="1"/>
  <c r="X47" i="54"/>
  <c r="BN19" i="12" s="1"/>
  <c r="W47" i="54"/>
  <c r="BS18" i="12" s="1"/>
  <c r="V47" i="54"/>
  <c r="BX17" i="12" s="1"/>
  <c r="U47" i="54"/>
  <c r="CC16" i="12" s="1"/>
  <c r="T47" i="54"/>
  <c r="CH15" i="12" s="1"/>
  <c r="S47" i="54"/>
  <c r="CM14" i="12" s="1"/>
  <c r="R47" i="54"/>
  <c r="CR13" i="12" s="1"/>
  <c r="Q47" i="54"/>
  <c r="CW12" i="12" s="1"/>
  <c r="P47" i="54"/>
  <c r="DB11" i="12" s="1"/>
  <c r="O47" i="54"/>
  <c r="DG10" i="12" s="1"/>
  <c r="N47" i="54"/>
  <c r="DL9" i="12" s="1"/>
  <c r="M47" i="54"/>
  <c r="DQ8" i="12" s="1"/>
  <c r="L47" i="54"/>
  <c r="DV7" i="12" s="1"/>
  <c r="K47" i="54"/>
  <c r="EA6" i="12" s="1"/>
  <c r="J47" i="54"/>
  <c r="EF5" i="12" s="1"/>
  <c r="I47" i="54"/>
  <c r="EK4" i="12" s="1"/>
  <c r="AB46" i="54"/>
  <c r="AS23" i="12" s="1"/>
  <c r="G53" i="14" s="1"/>
  <c r="AA46" i="54"/>
  <c r="AX22" i="12" s="1"/>
  <c r="Z46" i="54"/>
  <c r="BC21" i="12" s="1"/>
  <c r="Y46" i="54"/>
  <c r="BH20" i="12" s="1"/>
  <c r="X46" i="54"/>
  <c r="BM19" i="12" s="1"/>
  <c r="I49" i="14" s="1"/>
  <c r="W46" i="54"/>
  <c r="BR18" i="12" s="1"/>
  <c r="V46" i="54"/>
  <c r="BW17" i="12" s="1"/>
  <c r="J47" i="14" s="1"/>
  <c r="U46" i="54"/>
  <c r="CB16" i="12" s="1"/>
  <c r="T46" i="54"/>
  <c r="CG15" i="12" s="1"/>
  <c r="K45" i="14" s="1"/>
  <c r="S46" i="54"/>
  <c r="CL14" i="12" s="1"/>
  <c r="R46" i="54"/>
  <c r="CQ13" i="12" s="1"/>
  <c r="L43" i="14" s="1"/>
  <c r="Q46" i="54"/>
  <c r="CV12" i="12" s="1"/>
  <c r="P46" i="54"/>
  <c r="DA11" i="12" s="1"/>
  <c r="O46" i="54"/>
  <c r="DF10" i="12" s="1"/>
  <c r="N46" i="54"/>
  <c r="DK9" i="12" s="1"/>
  <c r="N39" i="14" s="1"/>
  <c r="M46" i="54"/>
  <c r="DP8" i="12" s="1"/>
  <c r="L46" i="54"/>
  <c r="DU7" i="12" s="1"/>
  <c r="O37" i="14" s="1"/>
  <c r="K46" i="54"/>
  <c r="DZ6" i="12" s="1"/>
  <c r="J46" i="54"/>
  <c r="EE5" i="12" s="1"/>
  <c r="I46" i="54"/>
  <c r="EJ4" i="12" s="1"/>
  <c r="AB45" i="54"/>
  <c r="AR23" i="12" s="1"/>
  <c r="AA45" i="54"/>
  <c r="AW22" i="12" s="1"/>
  <c r="Z45" i="54"/>
  <c r="BB21" i="12" s="1"/>
  <c r="Y45" i="54"/>
  <c r="BG20" i="12" s="1"/>
  <c r="X45" i="54"/>
  <c r="BL19" i="12" s="1"/>
  <c r="W45" i="54"/>
  <c r="BQ18" i="12" s="1"/>
  <c r="V45" i="54"/>
  <c r="BV17" i="12" s="1"/>
  <c r="U45" i="54"/>
  <c r="CA16" i="12" s="1"/>
  <c r="T45" i="54"/>
  <c r="CF15" i="12" s="1"/>
  <c r="S45" i="54"/>
  <c r="CK14" i="12" s="1"/>
  <c r="R45" i="54"/>
  <c r="CP13" i="12" s="1"/>
  <c r="Q45" i="54"/>
  <c r="CU12" i="12" s="1"/>
  <c r="P45" i="54"/>
  <c r="CZ11" i="12" s="1"/>
  <c r="O45" i="54"/>
  <c r="DE10" i="12" s="1"/>
  <c r="N45" i="54"/>
  <c r="DJ9" i="12" s="1"/>
  <c r="M45" i="54"/>
  <c r="DO8" i="12" s="1"/>
  <c r="L45" i="54"/>
  <c r="DT7" i="12" s="1"/>
  <c r="K45" i="54"/>
  <c r="DY6" i="12" s="1"/>
  <c r="J45" i="54"/>
  <c r="ED5" i="12" s="1"/>
  <c r="I45" i="54"/>
  <c r="EI4" i="12" s="1"/>
  <c r="AB44" i="54"/>
  <c r="AQ23" i="12" s="1"/>
  <c r="AA44" i="54"/>
  <c r="AV22" i="12" s="1"/>
  <c r="Z44" i="54"/>
  <c r="BA21" i="12" s="1"/>
  <c r="Y44" i="54"/>
  <c r="BF20" i="12" s="1"/>
  <c r="X44" i="54"/>
  <c r="BK19" i="12" s="1"/>
  <c r="W44" i="54"/>
  <c r="BP18" i="12" s="1"/>
  <c r="V44" i="54"/>
  <c r="BU17" i="12" s="1"/>
  <c r="U44" i="54"/>
  <c r="BZ16" i="12" s="1"/>
  <c r="T44" i="54"/>
  <c r="CE15" i="12" s="1"/>
  <c r="S44" i="54"/>
  <c r="CJ14" i="12" s="1"/>
  <c r="R44" i="54"/>
  <c r="CO13" i="12" s="1"/>
  <c r="Q44" i="54"/>
  <c r="CT12" i="12" s="1"/>
  <c r="P44" i="54"/>
  <c r="CY11" i="12" s="1"/>
  <c r="O44" i="54"/>
  <c r="DD10" i="12" s="1"/>
  <c r="N44" i="54"/>
  <c r="DI9" i="12" s="1"/>
  <c r="M44" i="54"/>
  <c r="DN8" i="12" s="1"/>
  <c r="L44" i="54"/>
  <c r="DS7" i="12" s="1"/>
  <c r="K44" i="54"/>
  <c r="DX6" i="12" s="1"/>
  <c r="J44" i="54"/>
  <c r="EC5" i="12" s="1"/>
  <c r="I44" i="54"/>
  <c r="EH4" i="12" s="1"/>
  <c r="AB43" i="54"/>
  <c r="AP23" i="12" s="1"/>
  <c r="AA43" i="54"/>
  <c r="AU22" i="12" s="1"/>
  <c r="Z43" i="54"/>
  <c r="AZ21" i="12" s="1"/>
  <c r="Y43" i="54"/>
  <c r="BE20" i="12" s="1"/>
  <c r="X43" i="54"/>
  <c r="BJ19" i="12" s="1"/>
  <c r="W43" i="54"/>
  <c r="BO18" i="12" s="1"/>
  <c r="V43" i="54"/>
  <c r="BT17" i="12" s="1"/>
  <c r="U43" i="54"/>
  <c r="BY16" i="12" s="1"/>
  <c r="T43" i="54"/>
  <c r="CD15" i="12" s="1"/>
  <c r="S43" i="54"/>
  <c r="CI14" i="12" s="1"/>
  <c r="R43" i="54"/>
  <c r="CN13" i="12" s="1"/>
  <c r="Q43" i="54"/>
  <c r="CS12" i="12" s="1"/>
  <c r="P43" i="54"/>
  <c r="CX11" i="12" s="1"/>
  <c r="O43" i="54"/>
  <c r="DC10" i="12" s="1"/>
  <c r="N43" i="54"/>
  <c r="DH9" i="12" s="1"/>
  <c r="M43" i="54"/>
  <c r="DM8" i="12" s="1"/>
  <c r="L43" i="54"/>
  <c r="DR7" i="12" s="1"/>
  <c r="K43" i="54"/>
  <c r="DW6" i="12" s="1"/>
  <c r="J43" i="54"/>
  <c r="EB5" i="12" s="1"/>
  <c r="I43" i="54"/>
  <c r="EG4" i="12" s="1"/>
  <c r="AB42" i="54"/>
  <c r="AO23" i="12" s="1"/>
  <c r="AA42" i="54"/>
  <c r="AT22" i="12" s="1"/>
  <c r="Z42" i="54"/>
  <c r="AY21" i="12" s="1"/>
  <c r="Y42" i="54"/>
  <c r="BD20" i="12" s="1"/>
  <c r="X42" i="54"/>
  <c r="BI19" i="12" s="1"/>
  <c r="W42" i="54"/>
  <c r="BN18" i="12" s="1"/>
  <c r="V42" i="54"/>
  <c r="BS17" i="12" s="1"/>
  <c r="U42" i="54"/>
  <c r="BX16" i="12" s="1"/>
  <c r="T42" i="54"/>
  <c r="CC15" i="12" s="1"/>
  <c r="S42" i="54"/>
  <c r="CH14" i="12" s="1"/>
  <c r="R42" i="54"/>
  <c r="CM13" i="12" s="1"/>
  <c r="Q42" i="54"/>
  <c r="CR12" i="12" s="1"/>
  <c r="P42" i="54"/>
  <c r="CW11" i="12" s="1"/>
  <c r="O42" i="54"/>
  <c r="DB10" i="12" s="1"/>
  <c r="N42" i="54"/>
  <c r="DG9" i="12" s="1"/>
  <c r="M42" i="54"/>
  <c r="DL8" i="12" s="1"/>
  <c r="L42" i="54"/>
  <c r="DQ7" i="12" s="1"/>
  <c r="K42" i="54"/>
  <c r="DV6" i="12" s="1"/>
  <c r="J42" i="54"/>
  <c r="EA5" i="12" s="1"/>
  <c r="I42" i="54"/>
  <c r="EF4" i="12" s="1"/>
  <c r="AB41" i="54"/>
  <c r="AN23" i="12" s="1"/>
  <c r="AA41" i="54"/>
  <c r="AS22" i="12" s="1"/>
  <c r="G52" i="14" s="1"/>
  <c r="Z41" i="54"/>
  <c r="AX21" i="12" s="1"/>
  <c r="Y41" i="54"/>
  <c r="BC20" i="12" s="1"/>
  <c r="X41" i="54"/>
  <c r="BH19" i="12" s="1"/>
  <c r="W41" i="54"/>
  <c r="BM18" i="12" s="1"/>
  <c r="I48" i="14" s="1"/>
  <c r="V41" i="54"/>
  <c r="BR17" i="12" s="1"/>
  <c r="U41" i="54"/>
  <c r="BW16" i="12" s="1"/>
  <c r="J46" i="14" s="1"/>
  <c r="T41" i="54"/>
  <c r="CB15" i="12" s="1"/>
  <c r="S41" i="54"/>
  <c r="CG14" i="12" s="1"/>
  <c r="R41" i="54"/>
  <c r="CL13" i="12" s="1"/>
  <c r="Q41" i="54"/>
  <c r="CQ12" i="12" s="1"/>
  <c r="P41" i="54"/>
  <c r="CV11" i="12" s="1"/>
  <c r="O41" i="54"/>
  <c r="DA10" i="12" s="1"/>
  <c r="N41" i="54"/>
  <c r="DF9" i="12" s="1"/>
  <c r="M41" i="54"/>
  <c r="DK8" i="12" s="1"/>
  <c r="L41" i="54"/>
  <c r="DP7" i="12" s="1"/>
  <c r="K41" i="54"/>
  <c r="DU6" i="12" s="1"/>
  <c r="O36" i="14" s="1"/>
  <c r="J41" i="54"/>
  <c r="DZ5" i="12" s="1"/>
  <c r="I41" i="54"/>
  <c r="EE4" i="12" s="1"/>
  <c r="AB40" i="54"/>
  <c r="AM23" i="12" s="1"/>
  <c r="AA40" i="54"/>
  <c r="AR22" i="12" s="1"/>
  <c r="Z40" i="54"/>
  <c r="AW21" i="12" s="1"/>
  <c r="Y40" i="54"/>
  <c r="BB20" i="12" s="1"/>
  <c r="X40" i="54"/>
  <c r="BG19" i="12" s="1"/>
  <c r="W40" i="54"/>
  <c r="BL18" i="12" s="1"/>
  <c r="V40" i="54"/>
  <c r="BQ17" i="12" s="1"/>
  <c r="U40" i="54"/>
  <c r="BV16" i="12" s="1"/>
  <c r="T40" i="54"/>
  <c r="CA15" i="12" s="1"/>
  <c r="S40" i="54"/>
  <c r="CF14" i="12" s="1"/>
  <c r="R40" i="54"/>
  <c r="CK13" i="12" s="1"/>
  <c r="Q40" i="54"/>
  <c r="CP12" i="12" s="1"/>
  <c r="P40" i="54"/>
  <c r="CU11" i="12" s="1"/>
  <c r="O40" i="54"/>
  <c r="CZ10" i="12" s="1"/>
  <c r="N40" i="54"/>
  <c r="DE9" i="12" s="1"/>
  <c r="M40" i="54"/>
  <c r="DJ8" i="12" s="1"/>
  <c r="L40" i="54"/>
  <c r="DO7" i="12" s="1"/>
  <c r="K40" i="54"/>
  <c r="DT6" i="12" s="1"/>
  <c r="J40" i="54"/>
  <c r="DY5" i="12" s="1"/>
  <c r="I40" i="54"/>
  <c r="ED4" i="12" s="1"/>
  <c r="AB39" i="54"/>
  <c r="AL23" i="12" s="1"/>
  <c r="AA39" i="54"/>
  <c r="AQ22" i="12" s="1"/>
  <c r="Z39" i="54"/>
  <c r="AV21" i="12" s="1"/>
  <c r="Y39" i="54"/>
  <c r="BA20" i="12" s="1"/>
  <c r="X39" i="54"/>
  <c r="BF19" i="12" s="1"/>
  <c r="W39" i="54"/>
  <c r="BK18" i="12" s="1"/>
  <c r="V39" i="54"/>
  <c r="BP17" i="12" s="1"/>
  <c r="U39" i="54"/>
  <c r="BU16" i="12" s="1"/>
  <c r="T39" i="54"/>
  <c r="BZ15" i="12" s="1"/>
  <c r="S39" i="54"/>
  <c r="CE14" i="12" s="1"/>
  <c r="R39" i="54"/>
  <c r="CJ13" i="12" s="1"/>
  <c r="Q39" i="54"/>
  <c r="CO12" i="12" s="1"/>
  <c r="P39" i="54"/>
  <c r="CT11" i="12" s="1"/>
  <c r="O39" i="54"/>
  <c r="CY10" i="12" s="1"/>
  <c r="N39" i="54"/>
  <c r="DD9" i="12" s="1"/>
  <c r="M39" i="54"/>
  <c r="DI8" i="12" s="1"/>
  <c r="L39" i="54"/>
  <c r="DN7" i="12" s="1"/>
  <c r="K39" i="54"/>
  <c r="DS6" i="12" s="1"/>
  <c r="J39" i="54"/>
  <c r="DX5" i="12" s="1"/>
  <c r="I39" i="54"/>
  <c r="EC4" i="12" s="1"/>
  <c r="AB38" i="54"/>
  <c r="AK23" i="12" s="1"/>
  <c r="AA38" i="54"/>
  <c r="AP22" i="12" s="1"/>
  <c r="Z38" i="54"/>
  <c r="AU21" i="12" s="1"/>
  <c r="Y38" i="54"/>
  <c r="AZ20" i="12" s="1"/>
  <c r="X38" i="54"/>
  <c r="BE19" i="12" s="1"/>
  <c r="W38" i="54"/>
  <c r="BJ18" i="12" s="1"/>
  <c r="V38" i="54"/>
  <c r="BO17" i="12" s="1"/>
  <c r="U38" i="54"/>
  <c r="BT16" i="12" s="1"/>
  <c r="T38" i="54"/>
  <c r="BY15" i="12" s="1"/>
  <c r="S38" i="54"/>
  <c r="CD14" i="12" s="1"/>
  <c r="R38" i="54"/>
  <c r="CI13" i="12" s="1"/>
  <c r="Q38" i="54"/>
  <c r="CN12" i="12" s="1"/>
  <c r="P38" i="54"/>
  <c r="CS11" i="12" s="1"/>
  <c r="O38" i="54"/>
  <c r="CX10" i="12" s="1"/>
  <c r="N38" i="54"/>
  <c r="DC9" i="12" s="1"/>
  <c r="M38" i="54"/>
  <c r="DH8" i="12" s="1"/>
  <c r="L38" i="54"/>
  <c r="DM7" i="12" s="1"/>
  <c r="K38" i="54"/>
  <c r="DR6" i="12" s="1"/>
  <c r="J38" i="54"/>
  <c r="DW5" i="12" s="1"/>
  <c r="I38" i="54"/>
  <c r="EB4" i="12" s="1"/>
  <c r="AB37" i="54"/>
  <c r="AJ23" i="12" s="1"/>
  <c r="AA37" i="54"/>
  <c r="AO22" i="12" s="1"/>
  <c r="Z37" i="54"/>
  <c r="AT21" i="12" s="1"/>
  <c r="Y37" i="54"/>
  <c r="AY20" i="12" s="1"/>
  <c r="X37" i="54"/>
  <c r="BD19" i="12" s="1"/>
  <c r="W37" i="54"/>
  <c r="BI18" i="12" s="1"/>
  <c r="V37" i="54"/>
  <c r="BN17" i="12" s="1"/>
  <c r="U37" i="54"/>
  <c r="BS16" i="12" s="1"/>
  <c r="T37" i="54"/>
  <c r="BX15" i="12" s="1"/>
  <c r="S37" i="54"/>
  <c r="CC14" i="12" s="1"/>
  <c r="R37" i="54"/>
  <c r="CH13" i="12" s="1"/>
  <c r="Q37" i="54"/>
  <c r="CM12" i="12" s="1"/>
  <c r="P37" i="54"/>
  <c r="CR11" i="12" s="1"/>
  <c r="O37" i="54"/>
  <c r="CW10" i="12" s="1"/>
  <c r="N37" i="54"/>
  <c r="DB9" i="12" s="1"/>
  <c r="M37" i="54"/>
  <c r="DG8" i="12" s="1"/>
  <c r="L37" i="54"/>
  <c r="DL7" i="12" s="1"/>
  <c r="K37" i="54"/>
  <c r="DQ6" i="12" s="1"/>
  <c r="J37" i="54"/>
  <c r="DV5" i="12" s="1"/>
  <c r="I37" i="54"/>
  <c r="EA4" i="12" s="1"/>
  <c r="AB36" i="54"/>
  <c r="AI23" i="12" s="1"/>
  <c r="F53" i="14" s="1"/>
  <c r="AA36" i="54"/>
  <c r="AN22" i="12" s="1"/>
  <c r="Z36" i="54"/>
  <c r="AS21" i="12" s="1"/>
  <c r="G51" i="14" s="1"/>
  <c r="Y36" i="54"/>
  <c r="AX20" i="12" s="1"/>
  <c r="X36" i="54"/>
  <c r="BC19" i="12" s="1"/>
  <c r="W36" i="54"/>
  <c r="BH18" i="12" s="1"/>
  <c r="V36" i="54"/>
  <c r="BM17" i="12" s="1"/>
  <c r="I47" i="14" s="1"/>
  <c r="U36" i="54"/>
  <c r="BR16" i="12" s="1"/>
  <c r="T36" i="54"/>
  <c r="BW15" i="12" s="1"/>
  <c r="S36" i="54"/>
  <c r="CB14" i="12" s="1"/>
  <c r="R36" i="54"/>
  <c r="CG13" i="12" s="1"/>
  <c r="Q36" i="54"/>
  <c r="CL12" i="12" s="1"/>
  <c r="P36" i="54"/>
  <c r="CQ11" i="12" s="1"/>
  <c r="L41" i="14" s="1"/>
  <c r="O36" i="54"/>
  <c r="CV10" i="12" s="1"/>
  <c r="N36" i="54"/>
  <c r="DA9" i="12" s="1"/>
  <c r="M39" i="14" s="1"/>
  <c r="M36" i="54"/>
  <c r="DF8" i="12" s="1"/>
  <c r="L36" i="54"/>
  <c r="DK7" i="12" s="1"/>
  <c r="N37" i="14" s="1"/>
  <c r="K36" i="54"/>
  <c r="DP6" i="12" s="1"/>
  <c r="J36" i="54"/>
  <c r="DU5" i="12" s="1"/>
  <c r="O35" i="14" s="1"/>
  <c r="I36" i="54"/>
  <c r="DZ4" i="12" s="1"/>
  <c r="AB35" i="54"/>
  <c r="AH23" i="12" s="1"/>
  <c r="AA35" i="54"/>
  <c r="AM22" i="12" s="1"/>
  <c r="Z35" i="54"/>
  <c r="AR21" i="12" s="1"/>
  <c r="Y35" i="54"/>
  <c r="AW20" i="12" s="1"/>
  <c r="X35" i="54"/>
  <c r="BB19" i="12" s="1"/>
  <c r="W35" i="54"/>
  <c r="BG18" i="12" s="1"/>
  <c r="V35" i="54"/>
  <c r="BL17" i="12" s="1"/>
  <c r="U35" i="54"/>
  <c r="BQ16" i="12" s="1"/>
  <c r="T35" i="54"/>
  <c r="BV15" i="12" s="1"/>
  <c r="S35" i="54"/>
  <c r="CA14" i="12" s="1"/>
  <c r="R35" i="54"/>
  <c r="CF13" i="12" s="1"/>
  <c r="Q35" i="54"/>
  <c r="CK12" i="12" s="1"/>
  <c r="P35" i="54"/>
  <c r="CP11" i="12" s="1"/>
  <c r="O35" i="54"/>
  <c r="CU10" i="12" s="1"/>
  <c r="N35" i="54"/>
  <c r="CZ9" i="12" s="1"/>
  <c r="M35" i="54"/>
  <c r="DE8" i="12" s="1"/>
  <c r="L35" i="54"/>
  <c r="DJ7" i="12" s="1"/>
  <c r="K35" i="54"/>
  <c r="DO6" i="12" s="1"/>
  <c r="J35" i="54"/>
  <c r="DT5" i="12" s="1"/>
  <c r="I35" i="54"/>
  <c r="DY4" i="12" s="1"/>
  <c r="AB34" i="54"/>
  <c r="AG23" i="12" s="1"/>
  <c r="AA34" i="54"/>
  <c r="AL22" i="12" s="1"/>
  <c r="Z34" i="54"/>
  <c r="AQ21" i="12" s="1"/>
  <c r="Y34" i="54"/>
  <c r="AV20" i="12" s="1"/>
  <c r="X34" i="54"/>
  <c r="BA19" i="12" s="1"/>
  <c r="W34" i="54"/>
  <c r="BF18" i="12" s="1"/>
  <c r="V34" i="54"/>
  <c r="BK17" i="12" s="1"/>
  <c r="U34" i="54"/>
  <c r="BP16" i="12" s="1"/>
  <c r="T34" i="54"/>
  <c r="BU15" i="12" s="1"/>
  <c r="S34" i="54"/>
  <c r="BZ14" i="12" s="1"/>
  <c r="R34" i="54"/>
  <c r="CE13" i="12" s="1"/>
  <c r="Q34" i="54"/>
  <c r="CJ12" i="12" s="1"/>
  <c r="P34" i="54"/>
  <c r="CO11" i="12" s="1"/>
  <c r="O34" i="54"/>
  <c r="CT10" i="12" s="1"/>
  <c r="N34" i="54"/>
  <c r="CY9" i="12" s="1"/>
  <c r="M34" i="54"/>
  <c r="DD8" i="12" s="1"/>
  <c r="L34" i="54"/>
  <c r="DI7" i="12" s="1"/>
  <c r="K34" i="54"/>
  <c r="DN6" i="12" s="1"/>
  <c r="J34" i="54"/>
  <c r="DS5" i="12" s="1"/>
  <c r="I34" i="54"/>
  <c r="DX4" i="12" s="1"/>
  <c r="AB33" i="54"/>
  <c r="AF23" i="12" s="1"/>
  <c r="AA33" i="54"/>
  <c r="AK22" i="12" s="1"/>
  <c r="Z33" i="54"/>
  <c r="AP21" i="12" s="1"/>
  <c r="Y33" i="54"/>
  <c r="AU20" i="12" s="1"/>
  <c r="X33" i="54"/>
  <c r="AZ19" i="12" s="1"/>
  <c r="W33" i="54"/>
  <c r="BE18" i="12" s="1"/>
  <c r="V33" i="54"/>
  <c r="BJ17" i="12" s="1"/>
  <c r="U33" i="54"/>
  <c r="BO16" i="12" s="1"/>
  <c r="T33" i="54"/>
  <c r="BT15" i="12" s="1"/>
  <c r="S33" i="54"/>
  <c r="BY14" i="12" s="1"/>
  <c r="R33" i="54"/>
  <c r="CD13" i="12" s="1"/>
  <c r="Q33" i="54"/>
  <c r="CI12" i="12" s="1"/>
  <c r="P33" i="54"/>
  <c r="CN11" i="12" s="1"/>
  <c r="O33" i="54"/>
  <c r="CS10" i="12" s="1"/>
  <c r="N33" i="54"/>
  <c r="CX9" i="12" s="1"/>
  <c r="M33" i="54"/>
  <c r="DC8" i="12" s="1"/>
  <c r="L33" i="54"/>
  <c r="DH7" i="12" s="1"/>
  <c r="K33" i="54"/>
  <c r="DM6" i="12" s="1"/>
  <c r="J33" i="54"/>
  <c r="DR5" i="12" s="1"/>
  <c r="I33" i="54"/>
  <c r="DW4" i="12" s="1"/>
  <c r="AB32" i="54"/>
  <c r="AE23" i="12" s="1"/>
  <c r="AA32" i="54"/>
  <c r="AJ22" i="12" s="1"/>
  <c r="Z32" i="54"/>
  <c r="AO21" i="12" s="1"/>
  <c r="Y32" i="54"/>
  <c r="AT20" i="12" s="1"/>
  <c r="X32" i="54"/>
  <c r="AY19" i="12" s="1"/>
  <c r="W32" i="54"/>
  <c r="BD18" i="12" s="1"/>
  <c r="V32" i="54"/>
  <c r="BI17" i="12" s="1"/>
  <c r="U32" i="54"/>
  <c r="BN16" i="12" s="1"/>
  <c r="T32" i="54"/>
  <c r="BS15" i="12" s="1"/>
  <c r="S32" i="54"/>
  <c r="BX14" i="12" s="1"/>
  <c r="R32" i="54"/>
  <c r="CC13" i="12" s="1"/>
  <c r="Q32" i="54"/>
  <c r="CH12" i="12" s="1"/>
  <c r="P32" i="54"/>
  <c r="CM11" i="12" s="1"/>
  <c r="O32" i="54"/>
  <c r="CR10" i="12" s="1"/>
  <c r="N32" i="54"/>
  <c r="CW9" i="12" s="1"/>
  <c r="M32" i="54"/>
  <c r="DB8" i="12" s="1"/>
  <c r="L32" i="54"/>
  <c r="DG7" i="12" s="1"/>
  <c r="K32" i="54"/>
  <c r="DL6" i="12" s="1"/>
  <c r="J32" i="54"/>
  <c r="DQ5" i="12" s="1"/>
  <c r="I32" i="54"/>
  <c r="DV4" i="12" s="1"/>
  <c r="AB31" i="54"/>
  <c r="AD23" i="12" s="1"/>
  <c r="AA31" i="54"/>
  <c r="AI22" i="12" s="1"/>
  <c r="Z31" i="54"/>
  <c r="AN21" i="12" s="1"/>
  <c r="Y31" i="54"/>
  <c r="AS20" i="12" s="1"/>
  <c r="X31" i="54"/>
  <c r="AX19" i="12" s="1"/>
  <c r="W31" i="54"/>
  <c r="BC18" i="12" s="1"/>
  <c r="V31" i="54"/>
  <c r="BH17" i="12" s="1"/>
  <c r="U31" i="54"/>
  <c r="BM16" i="12" s="1"/>
  <c r="T31" i="54"/>
  <c r="BR15" i="12" s="1"/>
  <c r="S31" i="54"/>
  <c r="BW14" i="12" s="1"/>
  <c r="J44" i="14" s="1"/>
  <c r="R31" i="54"/>
  <c r="CB13" i="12" s="1"/>
  <c r="Q31" i="54"/>
  <c r="CG12" i="12" s="1"/>
  <c r="P31" i="54"/>
  <c r="CL11" i="12" s="1"/>
  <c r="O31" i="54"/>
  <c r="CQ10" i="12" s="1"/>
  <c r="L40" i="14" s="1"/>
  <c r="N31" i="54"/>
  <c r="CV9" i="12" s="1"/>
  <c r="M31" i="54"/>
  <c r="DA8" i="12" s="1"/>
  <c r="M38" i="14" s="1"/>
  <c r="L31" i="54"/>
  <c r="DF7" i="12" s="1"/>
  <c r="K31" i="54"/>
  <c r="DK6" i="12" s="1"/>
  <c r="J31" i="54"/>
  <c r="DP5" i="12" s="1"/>
  <c r="I31" i="54"/>
  <c r="DU4" i="12" s="1"/>
  <c r="AB30" i="54"/>
  <c r="AC23" i="12" s="1"/>
  <c r="AA30" i="54"/>
  <c r="AH22" i="12" s="1"/>
  <c r="Z30" i="54"/>
  <c r="AM21" i="12" s="1"/>
  <c r="Y30" i="54"/>
  <c r="AR20" i="12" s="1"/>
  <c r="X30" i="54"/>
  <c r="AW19" i="12" s="1"/>
  <c r="W30" i="54"/>
  <c r="BB18" i="12" s="1"/>
  <c r="V30" i="54"/>
  <c r="BG17" i="12" s="1"/>
  <c r="U30" i="54"/>
  <c r="BL16" i="12" s="1"/>
  <c r="T30" i="54"/>
  <c r="BQ15" i="12" s="1"/>
  <c r="S30" i="54"/>
  <c r="BV14" i="12" s="1"/>
  <c r="R30" i="54"/>
  <c r="CA13" i="12" s="1"/>
  <c r="Q30" i="54"/>
  <c r="CF12" i="12" s="1"/>
  <c r="P30" i="54"/>
  <c r="CK11" i="12" s="1"/>
  <c r="O30" i="54"/>
  <c r="CP10" i="12" s="1"/>
  <c r="N30" i="54"/>
  <c r="CU9" i="12" s="1"/>
  <c r="M30" i="54"/>
  <c r="CZ8" i="12" s="1"/>
  <c r="L30" i="54"/>
  <c r="DE7" i="12" s="1"/>
  <c r="K30" i="54"/>
  <c r="DJ6" i="12" s="1"/>
  <c r="J30" i="54"/>
  <c r="DO5" i="12" s="1"/>
  <c r="I30" i="54"/>
  <c r="DT4" i="12" s="1"/>
  <c r="AB29" i="54"/>
  <c r="AB23" i="12" s="1"/>
  <c r="AA29" i="54"/>
  <c r="AG22" i="12" s="1"/>
  <c r="Z29" i="54"/>
  <c r="AL21" i="12" s="1"/>
  <c r="Y29" i="54"/>
  <c r="AQ20" i="12" s="1"/>
  <c r="X29" i="54"/>
  <c r="AV19" i="12" s="1"/>
  <c r="W29" i="54"/>
  <c r="BA18" i="12" s="1"/>
  <c r="V29" i="54"/>
  <c r="BF17" i="12" s="1"/>
  <c r="U29" i="54"/>
  <c r="BK16" i="12" s="1"/>
  <c r="T29" i="54"/>
  <c r="BP15" i="12" s="1"/>
  <c r="S29" i="54"/>
  <c r="BU14" i="12" s="1"/>
  <c r="R29" i="54"/>
  <c r="BZ13" i="12" s="1"/>
  <c r="Q29" i="54"/>
  <c r="CE12" i="12" s="1"/>
  <c r="P29" i="54"/>
  <c r="CJ11" i="12" s="1"/>
  <c r="O29" i="54"/>
  <c r="CO10" i="12" s="1"/>
  <c r="N29" i="54"/>
  <c r="CT9" i="12" s="1"/>
  <c r="M29" i="54"/>
  <c r="CY8" i="12" s="1"/>
  <c r="L29" i="54"/>
  <c r="DD7" i="12" s="1"/>
  <c r="K29" i="54"/>
  <c r="DI6" i="12" s="1"/>
  <c r="J29" i="54"/>
  <c r="DN5" i="12" s="1"/>
  <c r="I29" i="54"/>
  <c r="DS4" i="12" s="1"/>
  <c r="AB28" i="54"/>
  <c r="AA23" i="12" s="1"/>
  <c r="AA28" i="54"/>
  <c r="AF22" i="12" s="1"/>
  <c r="Z28" i="54"/>
  <c r="AK21" i="12" s="1"/>
  <c r="Y28" i="54"/>
  <c r="AP20" i="12" s="1"/>
  <c r="X28" i="54"/>
  <c r="AU19" i="12" s="1"/>
  <c r="W28" i="54"/>
  <c r="AZ18" i="12" s="1"/>
  <c r="V28" i="54"/>
  <c r="BE17" i="12" s="1"/>
  <c r="U28" i="54"/>
  <c r="BJ16" i="12" s="1"/>
  <c r="T28" i="54"/>
  <c r="BO15" i="12" s="1"/>
  <c r="S28" i="54"/>
  <c r="BT14" i="12" s="1"/>
  <c r="R28" i="54"/>
  <c r="BY13" i="12" s="1"/>
  <c r="Q28" i="54"/>
  <c r="CD12" i="12" s="1"/>
  <c r="P28" i="54"/>
  <c r="CI11" i="12" s="1"/>
  <c r="O28" i="54"/>
  <c r="CN10" i="12" s="1"/>
  <c r="N28" i="54"/>
  <c r="CS9" i="12" s="1"/>
  <c r="M28" i="54"/>
  <c r="CX8" i="12" s="1"/>
  <c r="L28" i="54"/>
  <c r="DC7" i="12" s="1"/>
  <c r="K28" i="54"/>
  <c r="DH6" i="12" s="1"/>
  <c r="J28" i="54"/>
  <c r="DM5" i="12" s="1"/>
  <c r="I28" i="54"/>
  <c r="DR4" i="12" s="1"/>
  <c r="AB27" i="54"/>
  <c r="Z23" i="12" s="1"/>
  <c r="AA27" i="54"/>
  <c r="AE22" i="12" s="1"/>
  <c r="Z27" i="54"/>
  <c r="AJ21" i="12" s="1"/>
  <c r="Y27" i="54"/>
  <c r="AO20" i="12" s="1"/>
  <c r="X27" i="54"/>
  <c r="AT19" i="12" s="1"/>
  <c r="W27" i="54"/>
  <c r="AY18" i="12" s="1"/>
  <c r="V27" i="54"/>
  <c r="BD17" i="12" s="1"/>
  <c r="U27" i="54"/>
  <c r="BI16" i="12" s="1"/>
  <c r="T27" i="54"/>
  <c r="BN15" i="12" s="1"/>
  <c r="S27" i="54"/>
  <c r="BS14" i="12" s="1"/>
  <c r="R27" i="54"/>
  <c r="BX13" i="12" s="1"/>
  <c r="Q27" i="54"/>
  <c r="CC12" i="12" s="1"/>
  <c r="P27" i="54"/>
  <c r="CH11" i="12" s="1"/>
  <c r="O27" i="54"/>
  <c r="CM10" i="12" s="1"/>
  <c r="N27" i="54"/>
  <c r="CR9" i="12" s="1"/>
  <c r="M27" i="54"/>
  <c r="CW8" i="12" s="1"/>
  <c r="L27" i="54"/>
  <c r="DB7" i="12" s="1"/>
  <c r="K27" i="54"/>
  <c r="DG6" i="12" s="1"/>
  <c r="J27" i="54"/>
  <c r="DL5" i="12" s="1"/>
  <c r="I27" i="54"/>
  <c r="DQ4" i="12" s="1"/>
  <c r="AB26" i="54"/>
  <c r="Y23" i="12" s="1"/>
  <c r="AA26" i="54"/>
  <c r="AD22" i="12" s="1"/>
  <c r="Z26" i="54"/>
  <c r="AI21" i="12" s="1"/>
  <c r="Y26" i="54"/>
  <c r="AN20" i="12" s="1"/>
  <c r="X26" i="54"/>
  <c r="AS19" i="12" s="1"/>
  <c r="G49" i="14" s="1"/>
  <c r="W26" i="54"/>
  <c r="AX18" i="12" s="1"/>
  <c r="V26" i="54"/>
  <c r="BC17" i="12" s="1"/>
  <c r="H47" i="14" s="1"/>
  <c r="U26" i="54"/>
  <c r="BH16" i="12" s="1"/>
  <c r="T26" i="54"/>
  <c r="BM15" i="12" s="1"/>
  <c r="I45" i="14" s="1"/>
  <c r="S26" i="54"/>
  <c r="BR14" i="12" s="1"/>
  <c r="R26" i="54"/>
  <c r="BW13" i="12" s="1"/>
  <c r="J43" i="14" s="1"/>
  <c r="Q26" i="54"/>
  <c r="CB12" i="12" s="1"/>
  <c r="P26" i="54"/>
  <c r="CG11" i="12" s="1"/>
  <c r="O26" i="54"/>
  <c r="CL10" i="12" s="1"/>
  <c r="N26" i="54"/>
  <c r="CQ9" i="12" s="1"/>
  <c r="M26" i="54"/>
  <c r="CV8" i="12" s="1"/>
  <c r="L26" i="54"/>
  <c r="DA7" i="12" s="1"/>
  <c r="K26" i="54"/>
  <c r="DF6" i="12" s="1"/>
  <c r="J26" i="54"/>
  <c r="DK5" i="12" s="1"/>
  <c r="I26" i="54"/>
  <c r="DP4" i="12" s="1"/>
  <c r="AB25" i="54"/>
  <c r="X23" i="12" s="1"/>
  <c r="AA25" i="54"/>
  <c r="AC22" i="12" s="1"/>
  <c r="Z25" i="54"/>
  <c r="AH21" i="12" s="1"/>
  <c r="Y25" i="54"/>
  <c r="AM20" i="12" s="1"/>
  <c r="X25" i="54"/>
  <c r="AR19" i="12" s="1"/>
  <c r="W25" i="54"/>
  <c r="AW18" i="12" s="1"/>
  <c r="V25" i="54"/>
  <c r="BB17" i="12" s="1"/>
  <c r="U25" i="54"/>
  <c r="BG16" i="12" s="1"/>
  <c r="T25" i="54"/>
  <c r="BL15" i="12" s="1"/>
  <c r="S25" i="54"/>
  <c r="BQ14" i="12" s="1"/>
  <c r="R25" i="54"/>
  <c r="BV13" i="12" s="1"/>
  <c r="Q25" i="54"/>
  <c r="CA12" i="12" s="1"/>
  <c r="P25" i="54"/>
  <c r="CF11" i="12" s="1"/>
  <c r="O25" i="54"/>
  <c r="CK10" i="12" s="1"/>
  <c r="N25" i="54"/>
  <c r="CP9" i="12" s="1"/>
  <c r="M25" i="54"/>
  <c r="CU8" i="12" s="1"/>
  <c r="L25" i="54"/>
  <c r="CZ7" i="12" s="1"/>
  <c r="K25" i="54"/>
  <c r="DE6" i="12" s="1"/>
  <c r="J25" i="54"/>
  <c r="DJ5" i="12" s="1"/>
  <c r="I25" i="54"/>
  <c r="DO4" i="12" s="1"/>
  <c r="AB24" i="54"/>
  <c r="W23" i="12" s="1"/>
  <c r="AA24" i="54"/>
  <c r="AB22" i="12" s="1"/>
  <c r="Z24" i="54"/>
  <c r="AG21" i="12" s="1"/>
  <c r="Y24" i="54"/>
  <c r="AL20" i="12" s="1"/>
  <c r="X24" i="54"/>
  <c r="AQ19" i="12" s="1"/>
  <c r="W24" i="54"/>
  <c r="AV18" i="12" s="1"/>
  <c r="V24" i="54"/>
  <c r="BA17" i="12" s="1"/>
  <c r="U24" i="54"/>
  <c r="BF16" i="12" s="1"/>
  <c r="T24" i="54"/>
  <c r="BK15" i="12" s="1"/>
  <c r="S24" i="54"/>
  <c r="BP14" i="12" s="1"/>
  <c r="R24" i="54"/>
  <c r="BU13" i="12" s="1"/>
  <c r="Q24" i="54"/>
  <c r="BZ12" i="12" s="1"/>
  <c r="P24" i="54"/>
  <c r="CE11" i="12" s="1"/>
  <c r="O24" i="54"/>
  <c r="CJ10" i="12" s="1"/>
  <c r="N24" i="54"/>
  <c r="CO9" i="12" s="1"/>
  <c r="M24" i="54"/>
  <c r="CT8" i="12" s="1"/>
  <c r="L24" i="54"/>
  <c r="CY7" i="12" s="1"/>
  <c r="K24" i="54"/>
  <c r="DD6" i="12" s="1"/>
  <c r="J24" i="54"/>
  <c r="DI5" i="12" s="1"/>
  <c r="I24" i="54"/>
  <c r="DN4" i="12" s="1"/>
  <c r="AB23" i="54"/>
  <c r="V23" i="12" s="1"/>
  <c r="AA23" i="54"/>
  <c r="AA22" i="12" s="1"/>
  <c r="Z23" i="54"/>
  <c r="AF21" i="12" s="1"/>
  <c r="Y23" i="54"/>
  <c r="AK20" i="12" s="1"/>
  <c r="X23" i="54"/>
  <c r="AP19" i="12" s="1"/>
  <c r="W23" i="54"/>
  <c r="AU18" i="12" s="1"/>
  <c r="V23" i="54"/>
  <c r="AZ17" i="12" s="1"/>
  <c r="U23" i="54"/>
  <c r="BE16" i="12" s="1"/>
  <c r="T23" i="54"/>
  <c r="BJ15" i="12" s="1"/>
  <c r="S23" i="54"/>
  <c r="BO14" i="12" s="1"/>
  <c r="R23" i="54"/>
  <c r="BT13" i="12" s="1"/>
  <c r="Q23" i="54"/>
  <c r="BY12" i="12" s="1"/>
  <c r="P23" i="54"/>
  <c r="CD11" i="12" s="1"/>
  <c r="O23" i="54"/>
  <c r="CI10" i="12" s="1"/>
  <c r="N23" i="54"/>
  <c r="CN9" i="12" s="1"/>
  <c r="M23" i="54"/>
  <c r="CS8" i="12" s="1"/>
  <c r="L23" i="54"/>
  <c r="CX7" i="12" s="1"/>
  <c r="K23" i="54"/>
  <c r="DC6" i="12" s="1"/>
  <c r="J23" i="54"/>
  <c r="DH5" i="12" s="1"/>
  <c r="I23" i="54"/>
  <c r="DM4" i="12" s="1"/>
  <c r="AB22" i="54"/>
  <c r="U23" i="12" s="1"/>
  <c r="AA22" i="54"/>
  <c r="Z22" i="12" s="1"/>
  <c r="Z22" i="54"/>
  <c r="AE21" i="12" s="1"/>
  <c r="Y22" i="54"/>
  <c r="AJ20" i="12" s="1"/>
  <c r="X22" i="54"/>
  <c r="AO19" i="12" s="1"/>
  <c r="W22" i="54"/>
  <c r="AT18" i="12" s="1"/>
  <c r="V22" i="54"/>
  <c r="AY17" i="12" s="1"/>
  <c r="U22" i="54"/>
  <c r="BD16" i="12" s="1"/>
  <c r="T22" i="54"/>
  <c r="BI15" i="12" s="1"/>
  <c r="S22" i="54"/>
  <c r="BN14" i="12" s="1"/>
  <c r="R22" i="54"/>
  <c r="BS13" i="12" s="1"/>
  <c r="Q22" i="54"/>
  <c r="BX12" i="12" s="1"/>
  <c r="P22" i="54"/>
  <c r="CC11" i="12" s="1"/>
  <c r="O22" i="54"/>
  <c r="CH10" i="12" s="1"/>
  <c r="N22" i="54"/>
  <c r="CM9" i="12" s="1"/>
  <c r="M22" i="54"/>
  <c r="CR8" i="12" s="1"/>
  <c r="L22" i="54"/>
  <c r="CW7" i="12" s="1"/>
  <c r="K22" i="54"/>
  <c r="DB6" i="12" s="1"/>
  <c r="J22" i="54"/>
  <c r="DG5" i="12" s="1"/>
  <c r="I22" i="54"/>
  <c r="DL4" i="12" s="1"/>
  <c r="AB21" i="54"/>
  <c r="T23" i="12" s="1"/>
  <c r="AA21" i="54"/>
  <c r="Y22" i="12" s="1"/>
  <c r="Z21" i="54"/>
  <c r="AD21" i="12" s="1"/>
  <c r="Y21" i="54"/>
  <c r="AI20" i="12" s="1"/>
  <c r="X21" i="54"/>
  <c r="AN19" i="12" s="1"/>
  <c r="W21" i="54"/>
  <c r="AS18" i="12" s="1"/>
  <c r="G48" i="14" s="1"/>
  <c r="V21" i="54"/>
  <c r="AX17" i="12" s="1"/>
  <c r="U21" i="54"/>
  <c r="BC16" i="12" s="1"/>
  <c r="H46" i="14" s="1"/>
  <c r="T21" i="54"/>
  <c r="BH15" i="12" s="1"/>
  <c r="S21" i="54"/>
  <c r="BM14" i="12" s="1"/>
  <c r="I44" i="14" s="1"/>
  <c r="R21" i="54"/>
  <c r="BR13" i="12" s="1"/>
  <c r="Q21" i="54"/>
  <c r="BW12" i="12" s="1"/>
  <c r="P21" i="54"/>
  <c r="CB11" i="12" s="1"/>
  <c r="O21" i="54"/>
  <c r="CG10" i="12" s="1"/>
  <c r="N21" i="54"/>
  <c r="CL9" i="12" s="1"/>
  <c r="M21" i="54"/>
  <c r="CQ8" i="12" s="1"/>
  <c r="L21" i="54"/>
  <c r="CV7" i="12" s="1"/>
  <c r="K21" i="54"/>
  <c r="DA6" i="12" s="1"/>
  <c r="J21" i="54"/>
  <c r="DF5" i="12" s="1"/>
  <c r="I21" i="54"/>
  <c r="DK4" i="12" s="1"/>
  <c r="AB20" i="54"/>
  <c r="S23" i="12" s="1"/>
  <c r="AA20" i="54"/>
  <c r="X22" i="12" s="1"/>
  <c r="Z20" i="54"/>
  <c r="AC21" i="12" s="1"/>
  <c r="Y20" i="54"/>
  <c r="AH20" i="12" s="1"/>
  <c r="X20" i="54"/>
  <c r="AM19" i="12" s="1"/>
  <c r="W20" i="54"/>
  <c r="AR18" i="12" s="1"/>
  <c r="V20" i="54"/>
  <c r="AW17" i="12" s="1"/>
  <c r="U20" i="54"/>
  <c r="BB16" i="12" s="1"/>
  <c r="T20" i="54"/>
  <c r="BG15" i="12" s="1"/>
  <c r="S20" i="54"/>
  <c r="BL14" i="12" s="1"/>
  <c r="R20" i="54"/>
  <c r="BQ13" i="12" s="1"/>
  <c r="Q20" i="54"/>
  <c r="BV12" i="12" s="1"/>
  <c r="P20" i="54"/>
  <c r="CA11" i="12" s="1"/>
  <c r="O20" i="54"/>
  <c r="CF10" i="12" s="1"/>
  <c r="N20" i="54"/>
  <c r="CK9" i="12" s="1"/>
  <c r="M20" i="54"/>
  <c r="CP8" i="12" s="1"/>
  <c r="L20" i="54"/>
  <c r="CU7" i="12" s="1"/>
  <c r="K20" i="54"/>
  <c r="CZ6" i="12" s="1"/>
  <c r="J20" i="54"/>
  <c r="DE5" i="12" s="1"/>
  <c r="I20" i="54"/>
  <c r="DJ4" i="12" s="1"/>
  <c r="AB19" i="54"/>
  <c r="R23" i="12" s="1"/>
  <c r="AA19" i="54"/>
  <c r="W22" i="12" s="1"/>
  <c r="Z19" i="54"/>
  <c r="AB21" i="12" s="1"/>
  <c r="Y19" i="54"/>
  <c r="AG20" i="12" s="1"/>
  <c r="X19" i="54"/>
  <c r="AL19" i="12" s="1"/>
  <c r="W19" i="54"/>
  <c r="AQ18" i="12" s="1"/>
  <c r="V19" i="54"/>
  <c r="AV17" i="12" s="1"/>
  <c r="U19" i="54"/>
  <c r="BA16" i="12" s="1"/>
  <c r="T19" i="54"/>
  <c r="BF15" i="12" s="1"/>
  <c r="S19" i="54"/>
  <c r="BK14" i="12" s="1"/>
  <c r="R19" i="54"/>
  <c r="BP13" i="12" s="1"/>
  <c r="Q19" i="54"/>
  <c r="BU12" i="12" s="1"/>
  <c r="P19" i="54"/>
  <c r="BZ11" i="12" s="1"/>
  <c r="O19" i="54"/>
  <c r="CE10" i="12" s="1"/>
  <c r="N19" i="54"/>
  <c r="CJ9" i="12" s="1"/>
  <c r="M19" i="54"/>
  <c r="CO8" i="12" s="1"/>
  <c r="L19" i="54"/>
  <c r="CT7" i="12" s="1"/>
  <c r="K19" i="54"/>
  <c r="CY6" i="12" s="1"/>
  <c r="J19" i="54"/>
  <c r="DD5" i="12" s="1"/>
  <c r="I19" i="54"/>
  <c r="DI4" i="12" s="1"/>
  <c r="AB18" i="54"/>
  <c r="Q23" i="12" s="1"/>
  <c r="AA18" i="54"/>
  <c r="V22" i="12" s="1"/>
  <c r="Z18" i="54"/>
  <c r="AA21" i="12" s="1"/>
  <c r="Y18" i="54"/>
  <c r="AF20" i="12" s="1"/>
  <c r="X18" i="54"/>
  <c r="AK19" i="12" s="1"/>
  <c r="W18" i="54"/>
  <c r="AP18" i="12" s="1"/>
  <c r="V18" i="54"/>
  <c r="AU17" i="12" s="1"/>
  <c r="U18" i="54"/>
  <c r="AZ16" i="12" s="1"/>
  <c r="T18" i="54"/>
  <c r="BE15" i="12" s="1"/>
  <c r="S18" i="54"/>
  <c r="BJ14" i="12" s="1"/>
  <c r="R18" i="54"/>
  <c r="BO13" i="12" s="1"/>
  <c r="Q18" i="54"/>
  <c r="BT12" i="12" s="1"/>
  <c r="P18" i="54"/>
  <c r="BY11" i="12" s="1"/>
  <c r="O18" i="54"/>
  <c r="CD10" i="12" s="1"/>
  <c r="N18" i="54"/>
  <c r="CI9" i="12" s="1"/>
  <c r="M18" i="54"/>
  <c r="CN8" i="12" s="1"/>
  <c r="L18" i="54"/>
  <c r="CS7" i="12" s="1"/>
  <c r="K18" i="54"/>
  <c r="CX6" i="12" s="1"/>
  <c r="J18" i="54"/>
  <c r="DC5" i="12" s="1"/>
  <c r="I18" i="54"/>
  <c r="DH4" i="12" s="1"/>
  <c r="AB17" i="54"/>
  <c r="P23" i="12" s="1"/>
  <c r="AA17" i="54"/>
  <c r="U22" i="12" s="1"/>
  <c r="Z17" i="54"/>
  <c r="Z21" i="12" s="1"/>
  <c r="Y17" i="54"/>
  <c r="AE20" i="12" s="1"/>
  <c r="X17" i="54"/>
  <c r="AJ19" i="12" s="1"/>
  <c r="W17" i="54"/>
  <c r="AO18" i="12" s="1"/>
  <c r="V17" i="54"/>
  <c r="AT17" i="12" s="1"/>
  <c r="U17" i="54"/>
  <c r="AY16" i="12" s="1"/>
  <c r="T17" i="54"/>
  <c r="BD15" i="12" s="1"/>
  <c r="S17" i="54"/>
  <c r="BI14" i="12" s="1"/>
  <c r="R17" i="54"/>
  <c r="BN13" i="12" s="1"/>
  <c r="Q17" i="54"/>
  <c r="BS12" i="12" s="1"/>
  <c r="P17" i="54"/>
  <c r="BX11" i="12" s="1"/>
  <c r="O17" i="54"/>
  <c r="CC10" i="12" s="1"/>
  <c r="N17" i="54"/>
  <c r="CH9" i="12" s="1"/>
  <c r="M17" i="54"/>
  <c r="CM8" i="12" s="1"/>
  <c r="L17" i="54"/>
  <c r="CR7" i="12" s="1"/>
  <c r="K17" i="54"/>
  <c r="CW6" i="12" s="1"/>
  <c r="J17" i="54"/>
  <c r="DB5" i="12" s="1"/>
  <c r="I17" i="54"/>
  <c r="DG4" i="12" s="1"/>
  <c r="AB16" i="54"/>
  <c r="O23" i="12" s="1"/>
  <c r="D53" i="14" s="1"/>
  <c r="AA16" i="54"/>
  <c r="T22" i="12" s="1"/>
  <c r="Z16" i="54"/>
  <c r="Y21" i="12" s="1"/>
  <c r="E51" i="14" s="1"/>
  <c r="Y16" i="54"/>
  <c r="AD20" i="12" s="1"/>
  <c r="X16" i="54"/>
  <c r="AI19" i="12" s="1"/>
  <c r="W16" i="54"/>
  <c r="AN18" i="12" s="1"/>
  <c r="V16" i="54"/>
  <c r="AS17" i="12" s="1"/>
  <c r="U16" i="54"/>
  <c r="AX16" i="12" s="1"/>
  <c r="T16" i="54"/>
  <c r="BC15" i="12" s="1"/>
  <c r="S16" i="54"/>
  <c r="BH14" i="12" s="1"/>
  <c r="R16" i="54"/>
  <c r="BM13" i="12" s="1"/>
  <c r="Q16" i="54"/>
  <c r="BR12" i="12" s="1"/>
  <c r="P16" i="54"/>
  <c r="BW11" i="12" s="1"/>
  <c r="J41" i="14" s="1"/>
  <c r="O16" i="54"/>
  <c r="CB10" i="12" s="1"/>
  <c r="N16" i="54"/>
  <c r="CG9" i="12" s="1"/>
  <c r="M16" i="54"/>
  <c r="CL8" i="12" s="1"/>
  <c r="L16" i="54"/>
  <c r="CQ7" i="12" s="1"/>
  <c r="L37" i="14" s="1"/>
  <c r="K16" i="54"/>
  <c r="CV6" i="12" s="1"/>
  <c r="J16" i="54"/>
  <c r="DA5" i="12" s="1"/>
  <c r="M35" i="14" s="1"/>
  <c r="I16" i="54"/>
  <c r="DF4" i="12" s="1"/>
  <c r="AB15" i="54"/>
  <c r="N23" i="12" s="1"/>
  <c r="AA15" i="54"/>
  <c r="S22" i="12" s="1"/>
  <c r="Z15" i="54"/>
  <c r="X21" i="12" s="1"/>
  <c r="Y15" i="54"/>
  <c r="AC20" i="12" s="1"/>
  <c r="X15" i="54"/>
  <c r="AH19" i="12" s="1"/>
  <c r="W15" i="54"/>
  <c r="AM18" i="12" s="1"/>
  <c r="V15" i="54"/>
  <c r="AR17" i="12" s="1"/>
  <c r="U15" i="54"/>
  <c r="AW16" i="12" s="1"/>
  <c r="T15" i="54"/>
  <c r="BB15" i="12" s="1"/>
  <c r="S15" i="54"/>
  <c r="BG14" i="12" s="1"/>
  <c r="R15" i="54"/>
  <c r="BL13" i="12" s="1"/>
  <c r="Q15" i="54"/>
  <c r="BQ12" i="12" s="1"/>
  <c r="P15" i="54"/>
  <c r="BV11" i="12" s="1"/>
  <c r="O15" i="54"/>
  <c r="CA10" i="12" s="1"/>
  <c r="N15" i="54"/>
  <c r="CF9" i="12" s="1"/>
  <c r="M15" i="54"/>
  <c r="CK8" i="12" s="1"/>
  <c r="L15" i="54"/>
  <c r="CP7" i="12" s="1"/>
  <c r="K15" i="54"/>
  <c r="CU6" i="12" s="1"/>
  <c r="J15" i="54"/>
  <c r="CZ5" i="12" s="1"/>
  <c r="I15" i="54"/>
  <c r="DE4" i="12" s="1"/>
  <c r="AB14" i="54"/>
  <c r="M23" i="12" s="1"/>
  <c r="AA14" i="54"/>
  <c r="R22" i="12" s="1"/>
  <c r="Z14" i="54"/>
  <c r="W21" i="12" s="1"/>
  <c r="Y14" i="54"/>
  <c r="AB20" i="12" s="1"/>
  <c r="X14" i="54"/>
  <c r="AG19" i="12" s="1"/>
  <c r="W14" i="54"/>
  <c r="AL18" i="12" s="1"/>
  <c r="V14" i="54"/>
  <c r="AQ17" i="12" s="1"/>
  <c r="U14" i="54"/>
  <c r="AV16" i="12" s="1"/>
  <c r="T14" i="54"/>
  <c r="BA15" i="12" s="1"/>
  <c r="S14" i="54"/>
  <c r="BF14" i="12" s="1"/>
  <c r="R14" i="54"/>
  <c r="BK13" i="12" s="1"/>
  <c r="Q14" i="54"/>
  <c r="BP12" i="12" s="1"/>
  <c r="P14" i="54"/>
  <c r="BU11" i="12" s="1"/>
  <c r="O14" i="54"/>
  <c r="BZ10" i="12" s="1"/>
  <c r="N14" i="54"/>
  <c r="CE9" i="12" s="1"/>
  <c r="M14" i="54"/>
  <c r="CJ8" i="12" s="1"/>
  <c r="L14" i="54"/>
  <c r="CO7" i="12" s="1"/>
  <c r="K14" i="54"/>
  <c r="CT6" i="12" s="1"/>
  <c r="J14" i="54"/>
  <c r="CY5" i="12" s="1"/>
  <c r="I14" i="54"/>
  <c r="DD4" i="12" s="1"/>
  <c r="AB13" i="54"/>
  <c r="L23" i="12" s="1"/>
  <c r="AA13" i="54"/>
  <c r="Q22" i="12" s="1"/>
  <c r="Z13" i="54"/>
  <c r="V21" i="12" s="1"/>
  <c r="Y13" i="54"/>
  <c r="AA20" i="12" s="1"/>
  <c r="X13" i="54"/>
  <c r="AF19" i="12" s="1"/>
  <c r="W13" i="54"/>
  <c r="AK18" i="12" s="1"/>
  <c r="V13" i="54"/>
  <c r="AP17" i="12" s="1"/>
  <c r="U13" i="54"/>
  <c r="AU16" i="12" s="1"/>
  <c r="T13" i="54"/>
  <c r="AZ15" i="12" s="1"/>
  <c r="S13" i="54"/>
  <c r="BE14" i="12" s="1"/>
  <c r="R13" i="54"/>
  <c r="BJ13" i="12" s="1"/>
  <c r="Q13" i="54"/>
  <c r="BO12" i="12" s="1"/>
  <c r="P13" i="54"/>
  <c r="BT11" i="12" s="1"/>
  <c r="O13" i="54"/>
  <c r="BY10" i="12" s="1"/>
  <c r="N13" i="54"/>
  <c r="CD9" i="12" s="1"/>
  <c r="M13" i="54"/>
  <c r="CI8" i="12" s="1"/>
  <c r="L13" i="54"/>
  <c r="CN7" i="12" s="1"/>
  <c r="K13" i="54"/>
  <c r="CS6" i="12" s="1"/>
  <c r="J13" i="54"/>
  <c r="CX5" i="12" s="1"/>
  <c r="I13" i="54"/>
  <c r="DC4" i="12" s="1"/>
  <c r="AB12" i="54"/>
  <c r="K23" i="12" s="1"/>
  <c r="AA12" i="54"/>
  <c r="P22" i="12" s="1"/>
  <c r="Z12" i="54"/>
  <c r="U21" i="12" s="1"/>
  <c r="Y12" i="54"/>
  <c r="Z20" i="12" s="1"/>
  <c r="X12" i="54"/>
  <c r="AE19" i="12" s="1"/>
  <c r="W12" i="54"/>
  <c r="AJ18" i="12" s="1"/>
  <c r="V12" i="54"/>
  <c r="AO17" i="12" s="1"/>
  <c r="U12" i="54"/>
  <c r="AT16" i="12" s="1"/>
  <c r="T12" i="54"/>
  <c r="AY15" i="12" s="1"/>
  <c r="S12" i="54"/>
  <c r="BD14" i="12" s="1"/>
  <c r="R12" i="54"/>
  <c r="BI13" i="12" s="1"/>
  <c r="Q12" i="54"/>
  <c r="BN12" i="12" s="1"/>
  <c r="P12" i="54"/>
  <c r="BS11" i="12" s="1"/>
  <c r="O12" i="54"/>
  <c r="BX10" i="12" s="1"/>
  <c r="N12" i="54"/>
  <c r="CC9" i="12" s="1"/>
  <c r="M12" i="54"/>
  <c r="CH8" i="12" s="1"/>
  <c r="L12" i="54"/>
  <c r="CM7" i="12" s="1"/>
  <c r="K12" i="54"/>
  <c r="CR6" i="12" s="1"/>
  <c r="J12" i="54"/>
  <c r="CW5" i="12" s="1"/>
  <c r="I12" i="54"/>
  <c r="DB4" i="12" s="1"/>
  <c r="AB11" i="54"/>
  <c r="J23" i="12" s="1"/>
  <c r="AA11" i="54"/>
  <c r="O22" i="12" s="1"/>
  <c r="D52" i="14" s="1"/>
  <c r="Z11" i="54"/>
  <c r="T21" i="12" s="1"/>
  <c r="Y11" i="54"/>
  <c r="Y20" i="12" s="1"/>
  <c r="X11" i="54"/>
  <c r="AD19" i="12" s="1"/>
  <c r="W11" i="54"/>
  <c r="AI18" i="12" s="1"/>
  <c r="V11" i="54"/>
  <c r="AN17" i="12" s="1"/>
  <c r="U11" i="54"/>
  <c r="AS16" i="12" s="1"/>
  <c r="T11" i="54"/>
  <c r="AX15" i="12" s="1"/>
  <c r="S11" i="54"/>
  <c r="BC14" i="12" s="1"/>
  <c r="R11" i="54"/>
  <c r="BH13" i="12" s="1"/>
  <c r="Q11" i="54"/>
  <c r="BM12" i="12" s="1"/>
  <c r="P11" i="54"/>
  <c r="BR11" i="12" s="1"/>
  <c r="O11" i="54"/>
  <c r="BW10" i="12" s="1"/>
  <c r="J40" i="14" s="1"/>
  <c r="N11" i="54"/>
  <c r="CB9" i="12" s="1"/>
  <c r="M11" i="54"/>
  <c r="CG8" i="12" s="1"/>
  <c r="K38" i="14" s="1"/>
  <c r="L11" i="54"/>
  <c r="CL7" i="12" s="1"/>
  <c r="K11" i="54"/>
  <c r="CQ6" i="12" s="1"/>
  <c r="L36" i="14" s="1"/>
  <c r="J11" i="54"/>
  <c r="CV5" i="12" s="1"/>
  <c r="I11" i="54"/>
  <c r="DA4" i="12" s="1"/>
  <c r="AB10" i="54"/>
  <c r="I23" i="12" s="1"/>
  <c r="AA10" i="54"/>
  <c r="N22" i="12" s="1"/>
  <c r="Z10" i="54"/>
  <c r="S21" i="12" s="1"/>
  <c r="Y10" i="54"/>
  <c r="X20" i="12" s="1"/>
  <c r="X10" i="54"/>
  <c r="AC19" i="12" s="1"/>
  <c r="W10" i="54"/>
  <c r="AH18" i="12" s="1"/>
  <c r="V10" i="54"/>
  <c r="AM17" i="12" s="1"/>
  <c r="U10" i="54"/>
  <c r="AR16" i="12" s="1"/>
  <c r="T10" i="54"/>
  <c r="AW15" i="12" s="1"/>
  <c r="S10" i="54"/>
  <c r="BB14" i="12" s="1"/>
  <c r="R10" i="54"/>
  <c r="BG13" i="12" s="1"/>
  <c r="Q10" i="54"/>
  <c r="BL12" i="12" s="1"/>
  <c r="P10" i="54"/>
  <c r="BQ11" i="12" s="1"/>
  <c r="O10" i="54"/>
  <c r="BV10" i="12" s="1"/>
  <c r="N10" i="54"/>
  <c r="CA9" i="12" s="1"/>
  <c r="M10" i="54"/>
  <c r="CF8" i="12" s="1"/>
  <c r="L10" i="54"/>
  <c r="CK7" i="12" s="1"/>
  <c r="K10" i="54"/>
  <c r="CP6" i="12" s="1"/>
  <c r="J10" i="54"/>
  <c r="CU5" i="12" s="1"/>
  <c r="I10" i="54"/>
  <c r="CZ4" i="12" s="1"/>
  <c r="AB9" i="54"/>
  <c r="H23" i="12" s="1"/>
  <c r="AA9" i="54"/>
  <c r="M22" i="12" s="1"/>
  <c r="Z9" i="54"/>
  <c r="R21" i="12" s="1"/>
  <c r="Y9" i="54"/>
  <c r="W20" i="12" s="1"/>
  <c r="X9" i="54"/>
  <c r="AB19" i="12" s="1"/>
  <c r="W9" i="54"/>
  <c r="AG18" i="12" s="1"/>
  <c r="V9" i="54"/>
  <c r="AL17" i="12" s="1"/>
  <c r="U9" i="54"/>
  <c r="AQ16" i="12" s="1"/>
  <c r="T9" i="54"/>
  <c r="AV15" i="12" s="1"/>
  <c r="S9" i="54"/>
  <c r="BA14" i="12" s="1"/>
  <c r="R9" i="54"/>
  <c r="BF13" i="12" s="1"/>
  <c r="Q9" i="54"/>
  <c r="BK12" i="12" s="1"/>
  <c r="P9" i="54"/>
  <c r="BP11" i="12" s="1"/>
  <c r="O9" i="54"/>
  <c r="BU10" i="12" s="1"/>
  <c r="N9" i="54"/>
  <c r="BZ9" i="12" s="1"/>
  <c r="M9" i="54"/>
  <c r="CE8" i="12" s="1"/>
  <c r="L9" i="54"/>
  <c r="CJ7" i="12" s="1"/>
  <c r="K9" i="54"/>
  <c r="CO6" i="12" s="1"/>
  <c r="J9" i="54"/>
  <c r="CT5" i="12" s="1"/>
  <c r="I9" i="54"/>
  <c r="CY4" i="12" s="1"/>
  <c r="AB8" i="54"/>
  <c r="G23" i="12" s="1"/>
  <c r="AA8" i="54"/>
  <c r="L22" i="12" s="1"/>
  <c r="Z8" i="54"/>
  <c r="Q21" i="12" s="1"/>
  <c r="Y8" i="54"/>
  <c r="V20" i="12" s="1"/>
  <c r="X8" i="54"/>
  <c r="AA19" i="12" s="1"/>
  <c r="W8" i="54"/>
  <c r="AF18" i="12" s="1"/>
  <c r="V8" i="54"/>
  <c r="AK17" i="12" s="1"/>
  <c r="U8" i="54"/>
  <c r="AP16" i="12" s="1"/>
  <c r="T8" i="54"/>
  <c r="AU15" i="12" s="1"/>
  <c r="S8" i="54"/>
  <c r="AZ14" i="12" s="1"/>
  <c r="R8" i="54"/>
  <c r="BE13" i="12" s="1"/>
  <c r="Q8" i="54"/>
  <c r="BJ12" i="12" s="1"/>
  <c r="P8" i="54"/>
  <c r="BO11" i="12" s="1"/>
  <c r="O8" i="54"/>
  <c r="BT10" i="12" s="1"/>
  <c r="N8" i="54"/>
  <c r="BY9" i="12" s="1"/>
  <c r="M8" i="54"/>
  <c r="CD8" i="12" s="1"/>
  <c r="L8" i="54"/>
  <c r="CI7" i="12" s="1"/>
  <c r="K8" i="54"/>
  <c r="CN6" i="12" s="1"/>
  <c r="J8" i="54"/>
  <c r="CS5" i="12" s="1"/>
  <c r="I8" i="54"/>
  <c r="CX4" i="12" s="1"/>
  <c r="AB7" i="54"/>
  <c r="F23" i="12" s="1"/>
  <c r="AA7" i="54"/>
  <c r="K22" i="12" s="1"/>
  <c r="Z7" i="54"/>
  <c r="P21" i="12" s="1"/>
  <c r="Y7" i="54"/>
  <c r="U20" i="12" s="1"/>
  <c r="X7" i="54"/>
  <c r="Z19" i="12" s="1"/>
  <c r="W7" i="54"/>
  <c r="AE18" i="12" s="1"/>
  <c r="V7" i="54"/>
  <c r="AJ17" i="12" s="1"/>
  <c r="U7" i="54"/>
  <c r="AO16" i="12" s="1"/>
  <c r="T7" i="54"/>
  <c r="AT15" i="12" s="1"/>
  <c r="S7" i="54"/>
  <c r="AY14" i="12" s="1"/>
  <c r="R7" i="54"/>
  <c r="BD13" i="12" s="1"/>
  <c r="Q7" i="54"/>
  <c r="BI12" i="12" s="1"/>
  <c r="P7" i="54"/>
  <c r="BN11" i="12" s="1"/>
  <c r="O7" i="54"/>
  <c r="BS10" i="12" s="1"/>
  <c r="N7" i="54"/>
  <c r="BX9" i="12" s="1"/>
  <c r="M7" i="54"/>
  <c r="CC8" i="12" s="1"/>
  <c r="L7" i="54"/>
  <c r="CH7" i="12" s="1"/>
  <c r="K7" i="54"/>
  <c r="CM6" i="12" s="1"/>
  <c r="J7" i="54"/>
  <c r="CR5" i="12" s="1"/>
  <c r="I7" i="54"/>
  <c r="CW4" i="12" s="1"/>
  <c r="AB6" i="54"/>
  <c r="E23" i="12" s="1"/>
  <c r="AA6" i="54"/>
  <c r="J22" i="12" s="1"/>
  <c r="Z6" i="54"/>
  <c r="O21" i="12" s="1"/>
  <c r="Y6" i="54"/>
  <c r="T20" i="12" s="1"/>
  <c r="X6" i="54"/>
  <c r="Y19" i="12" s="1"/>
  <c r="E49" i="14" s="1"/>
  <c r="W6" i="54"/>
  <c r="AD18" i="12" s="1"/>
  <c r="V6" i="54"/>
  <c r="AI17" i="12" s="1"/>
  <c r="U6" i="54"/>
  <c r="AN16" i="12" s="1"/>
  <c r="T6" i="54"/>
  <c r="AS15" i="12" s="1"/>
  <c r="G45" i="14" s="1"/>
  <c r="S6" i="54"/>
  <c r="AX14" i="12" s="1"/>
  <c r="R6" i="54"/>
  <c r="BC13" i="12" s="1"/>
  <c r="H43" i="14" s="1"/>
  <c r="Q6" i="54"/>
  <c r="BH12" i="12" s="1"/>
  <c r="P6" i="54"/>
  <c r="BM11" i="12" s="1"/>
  <c r="O6" i="54"/>
  <c r="BR10" i="12" s="1"/>
  <c r="N6" i="54"/>
  <c r="BW9" i="12" s="1"/>
  <c r="M6" i="54"/>
  <c r="CB8" i="12" s="1"/>
  <c r="L6" i="54"/>
  <c r="CG7" i="12" s="1"/>
  <c r="K6" i="54"/>
  <c r="CL6" i="12" s="1"/>
  <c r="J6" i="54"/>
  <c r="CQ5" i="12" s="1"/>
  <c r="I6" i="54"/>
  <c r="CV4" i="12" s="1"/>
  <c r="AB5" i="54"/>
  <c r="D23" i="12" s="1"/>
  <c r="AA5" i="54"/>
  <c r="I22" i="12" s="1"/>
  <c r="Z5" i="54"/>
  <c r="N21" i="12" s="1"/>
  <c r="Y5" i="54"/>
  <c r="S20" i="12" s="1"/>
  <c r="X5" i="54"/>
  <c r="X19" i="12" s="1"/>
  <c r="W5" i="54"/>
  <c r="AC18" i="12" s="1"/>
  <c r="V5" i="54"/>
  <c r="AH17" i="12" s="1"/>
  <c r="U5" i="54"/>
  <c r="AM16" i="12" s="1"/>
  <c r="T5" i="54"/>
  <c r="AR15" i="12" s="1"/>
  <c r="S5" i="54"/>
  <c r="AW14" i="12" s="1"/>
  <c r="R5" i="54"/>
  <c r="BB13" i="12" s="1"/>
  <c r="Q5" i="54"/>
  <c r="BG12" i="12" s="1"/>
  <c r="P5" i="54"/>
  <c r="BL11" i="12" s="1"/>
  <c r="O5" i="54"/>
  <c r="BQ10" i="12" s="1"/>
  <c r="N5" i="54"/>
  <c r="BV9" i="12" s="1"/>
  <c r="M5" i="54"/>
  <c r="CA8" i="12" s="1"/>
  <c r="L5" i="54"/>
  <c r="CF7" i="12" s="1"/>
  <c r="K5" i="54"/>
  <c r="CK6" i="12" s="1"/>
  <c r="J5" i="54"/>
  <c r="CP5" i="12" s="1"/>
  <c r="I5" i="54"/>
  <c r="CU4" i="12" s="1"/>
  <c r="AB4" i="54"/>
  <c r="C23" i="12" s="1"/>
  <c r="AA4" i="54"/>
  <c r="H22" i="12" s="1"/>
  <c r="Z4" i="54"/>
  <c r="M21" i="12" s="1"/>
  <c r="Y4" i="54"/>
  <c r="R20" i="12" s="1"/>
  <c r="X4" i="54"/>
  <c r="W19" i="12" s="1"/>
  <c r="W4" i="54"/>
  <c r="AB18" i="12" s="1"/>
  <c r="V4" i="54"/>
  <c r="AG17" i="12" s="1"/>
  <c r="U4" i="54"/>
  <c r="AL16" i="12" s="1"/>
  <c r="T4" i="54"/>
  <c r="AQ15" i="12" s="1"/>
  <c r="S4" i="54"/>
  <c r="AV14" i="12" s="1"/>
  <c r="R4" i="54"/>
  <c r="BA13" i="12" s="1"/>
  <c r="Q4" i="54"/>
  <c r="BF12" i="12" s="1"/>
  <c r="P4" i="54"/>
  <c r="BK11" i="12" s="1"/>
  <c r="O4" i="54"/>
  <c r="BP10" i="12" s="1"/>
  <c r="N4" i="54"/>
  <c r="BU9" i="12" s="1"/>
  <c r="M4" i="54"/>
  <c r="BZ8" i="12" s="1"/>
  <c r="L4" i="54"/>
  <c r="CE7" i="12" s="1"/>
  <c r="K4" i="54"/>
  <c r="CJ6" i="12" s="1"/>
  <c r="J4" i="54"/>
  <c r="CO5" i="12" s="1"/>
  <c r="I4" i="54"/>
  <c r="CT4" i="12" s="1"/>
  <c r="AB3" i="54"/>
  <c r="B23" i="12" s="1"/>
  <c r="AA3" i="54"/>
  <c r="G22" i="12" s="1"/>
  <c r="C52" i="14" s="1"/>
  <c r="Z3" i="54"/>
  <c r="L21" i="12" s="1"/>
  <c r="Y3" i="54"/>
  <c r="Q20" i="12" s="1"/>
  <c r="X3" i="54"/>
  <c r="V19" i="12" s="1"/>
  <c r="W3" i="54"/>
  <c r="AA18" i="12" s="1"/>
  <c r="V3" i="54"/>
  <c r="AF17" i="12" s="1"/>
  <c r="U3" i="54"/>
  <c r="AK16" i="12" s="1"/>
  <c r="T3" i="54"/>
  <c r="AP15" i="12" s="1"/>
  <c r="F45" i="14" s="1"/>
  <c r="S3" i="54"/>
  <c r="AU14" i="12" s="1"/>
  <c r="R3" i="54"/>
  <c r="AZ13" i="12" s="1"/>
  <c r="G43" i="14" s="1"/>
  <c r="Q3" i="54"/>
  <c r="BE12" i="12" s="1"/>
  <c r="P3" i="54"/>
  <c r="BJ11" i="12" s="1"/>
  <c r="H41" i="14" s="1"/>
  <c r="O3" i="54"/>
  <c r="BO10" i="12" s="1"/>
  <c r="I40" i="14" s="1"/>
  <c r="N3" i="54"/>
  <c r="BT9" i="12" s="1"/>
  <c r="I39" i="14" s="1"/>
  <c r="M3" i="54"/>
  <c r="BY8" i="12" s="1"/>
  <c r="J38" i="14" s="1"/>
  <c r="L3" i="54"/>
  <c r="CD7" i="12" s="1"/>
  <c r="K3" i="54"/>
  <c r="CI6" i="12" s="1"/>
  <c r="K36" i="14" s="1"/>
  <c r="J3" i="54"/>
  <c r="CN5" i="12" s="1"/>
  <c r="I3" i="54"/>
  <c r="CS4" i="12" s="1"/>
  <c r="G51" i="54"/>
  <c r="F51" i="54"/>
  <c r="E51" i="54"/>
  <c r="D51" i="54"/>
  <c r="H51" i="54" s="1"/>
  <c r="B51" i="54" s="1"/>
  <c r="C51" i="54"/>
  <c r="G50" i="54"/>
  <c r="F50" i="54"/>
  <c r="E50" i="54"/>
  <c r="D50" i="54"/>
  <c r="C50" i="54"/>
  <c r="G49" i="54"/>
  <c r="F49" i="54"/>
  <c r="H49" i="54" s="1"/>
  <c r="B49" i="54" s="1"/>
  <c r="E49" i="54"/>
  <c r="D49" i="54"/>
  <c r="C49" i="54"/>
  <c r="G48" i="54"/>
  <c r="F48" i="54"/>
  <c r="E48" i="54"/>
  <c r="D48" i="54"/>
  <c r="C48" i="54"/>
  <c r="G47" i="54"/>
  <c r="F47" i="54"/>
  <c r="E47" i="54"/>
  <c r="D47" i="54"/>
  <c r="C47" i="54"/>
  <c r="G46" i="54"/>
  <c r="F46" i="54"/>
  <c r="E46" i="54"/>
  <c r="D46" i="54"/>
  <c r="C46" i="54"/>
  <c r="H46" i="54" s="1"/>
  <c r="B46" i="54" s="1"/>
  <c r="G45" i="54"/>
  <c r="F45" i="54"/>
  <c r="E45" i="54"/>
  <c r="D45" i="54"/>
  <c r="C45" i="54"/>
  <c r="G44" i="54"/>
  <c r="F44" i="54"/>
  <c r="E44" i="54"/>
  <c r="D44" i="54"/>
  <c r="C44" i="54"/>
  <c r="G43" i="54"/>
  <c r="F43" i="54"/>
  <c r="E43" i="54"/>
  <c r="D43" i="54"/>
  <c r="H43" i="54" s="1"/>
  <c r="B43" i="54" s="1"/>
  <c r="C43" i="54"/>
  <c r="G42" i="54"/>
  <c r="F42" i="54"/>
  <c r="E42" i="54"/>
  <c r="D42" i="54"/>
  <c r="C42" i="54"/>
  <c r="G41" i="54"/>
  <c r="F41" i="54"/>
  <c r="E41" i="54"/>
  <c r="D41" i="54"/>
  <c r="H41" i="54" s="1"/>
  <c r="B41" i="54" s="1"/>
  <c r="C41" i="54"/>
  <c r="G40" i="54"/>
  <c r="F40" i="54"/>
  <c r="E40" i="54"/>
  <c r="D40" i="54"/>
  <c r="C40" i="54"/>
  <c r="G39" i="54"/>
  <c r="F39" i="54"/>
  <c r="H39" i="54" s="1"/>
  <c r="B39" i="54" s="1"/>
  <c r="E39" i="54"/>
  <c r="D39" i="54"/>
  <c r="C39" i="54"/>
  <c r="G38" i="54"/>
  <c r="F38" i="54"/>
  <c r="E38" i="54"/>
  <c r="D38" i="54"/>
  <c r="C38" i="54"/>
  <c r="G37" i="54"/>
  <c r="F37" i="54"/>
  <c r="E37" i="54"/>
  <c r="D37" i="54"/>
  <c r="C37" i="54"/>
  <c r="G36" i="54"/>
  <c r="H36" i="54" s="1"/>
  <c r="B36" i="54" s="1"/>
  <c r="F36" i="54"/>
  <c r="E36" i="54"/>
  <c r="D36" i="54"/>
  <c r="C36" i="54"/>
  <c r="G35" i="54"/>
  <c r="F35" i="54"/>
  <c r="E35" i="54"/>
  <c r="D35" i="54"/>
  <c r="H35" i="54" s="1"/>
  <c r="B35" i="54" s="1"/>
  <c r="C35" i="54"/>
  <c r="G34" i="54"/>
  <c r="F34" i="54"/>
  <c r="E34" i="54"/>
  <c r="D34" i="54"/>
  <c r="C34" i="54"/>
  <c r="G33" i="54"/>
  <c r="F33" i="54"/>
  <c r="H33" i="54" s="1"/>
  <c r="B33" i="54" s="1"/>
  <c r="E33" i="54"/>
  <c r="D33" i="54"/>
  <c r="C33" i="54"/>
  <c r="G32" i="54"/>
  <c r="F32" i="54"/>
  <c r="E32" i="54"/>
  <c r="D32" i="54"/>
  <c r="C32" i="54"/>
  <c r="G31" i="54"/>
  <c r="F31" i="54"/>
  <c r="E31" i="54"/>
  <c r="D31" i="54"/>
  <c r="C31" i="54"/>
  <c r="G30" i="54"/>
  <c r="F30" i="54"/>
  <c r="E30" i="54"/>
  <c r="D30" i="54"/>
  <c r="C30" i="54"/>
  <c r="H30" i="54" s="1"/>
  <c r="B30" i="54" s="1"/>
  <c r="G29" i="54"/>
  <c r="F29" i="54"/>
  <c r="E29" i="54"/>
  <c r="D29" i="54"/>
  <c r="C29" i="54"/>
  <c r="G28" i="54"/>
  <c r="F28" i="54"/>
  <c r="E28" i="54"/>
  <c r="D28" i="54"/>
  <c r="C28" i="54"/>
  <c r="G27" i="54"/>
  <c r="F27" i="54"/>
  <c r="E27" i="54"/>
  <c r="D27" i="54"/>
  <c r="H27" i="54" s="1"/>
  <c r="B27" i="54" s="1"/>
  <c r="C27" i="54"/>
  <c r="G26" i="54"/>
  <c r="F26" i="54"/>
  <c r="E26" i="54"/>
  <c r="D26" i="54"/>
  <c r="C26" i="54"/>
  <c r="G25" i="54"/>
  <c r="F25" i="54"/>
  <c r="E25" i="54"/>
  <c r="D25" i="54"/>
  <c r="H25" i="54" s="1"/>
  <c r="B25" i="54" s="1"/>
  <c r="C25" i="54"/>
  <c r="G24" i="54"/>
  <c r="F24" i="54"/>
  <c r="E24" i="54"/>
  <c r="D24" i="54"/>
  <c r="C24" i="54"/>
  <c r="G23" i="54"/>
  <c r="F23" i="54"/>
  <c r="H23" i="54" s="1"/>
  <c r="B23" i="54" s="1"/>
  <c r="E23" i="54"/>
  <c r="D23" i="54"/>
  <c r="C23" i="54"/>
  <c r="G22" i="54"/>
  <c r="F22" i="54"/>
  <c r="E22" i="54"/>
  <c r="D22" i="54"/>
  <c r="C22" i="54"/>
  <c r="G21" i="54"/>
  <c r="F21" i="54"/>
  <c r="E21" i="54"/>
  <c r="D21" i="54"/>
  <c r="C21" i="54"/>
  <c r="G20" i="54"/>
  <c r="H20" i="54" s="1"/>
  <c r="B20" i="54" s="1"/>
  <c r="F20" i="54"/>
  <c r="E20" i="54"/>
  <c r="D20" i="54"/>
  <c r="C20" i="54"/>
  <c r="G19" i="54"/>
  <c r="F19" i="54"/>
  <c r="E19" i="54"/>
  <c r="D19" i="54"/>
  <c r="C19" i="54"/>
  <c r="H19" i="54" s="1"/>
  <c r="B19" i="54" s="1"/>
  <c r="G18" i="54"/>
  <c r="F18" i="54"/>
  <c r="E18" i="54"/>
  <c r="D18" i="54"/>
  <c r="C18" i="54"/>
  <c r="G17" i="54"/>
  <c r="F17" i="54"/>
  <c r="H17" i="54" s="1"/>
  <c r="B17" i="54" s="1"/>
  <c r="E17" i="54"/>
  <c r="D17" i="54"/>
  <c r="C17" i="54"/>
  <c r="G16" i="54"/>
  <c r="F16" i="54"/>
  <c r="E16" i="54"/>
  <c r="D16" i="54"/>
  <c r="C16" i="54"/>
  <c r="G15" i="54"/>
  <c r="F15" i="54"/>
  <c r="E15" i="54"/>
  <c r="D15" i="54"/>
  <c r="C15" i="54"/>
  <c r="H15" i="54" s="1"/>
  <c r="B15" i="54" s="1"/>
  <c r="G14" i="54"/>
  <c r="F14" i="54"/>
  <c r="E14" i="54"/>
  <c r="D14" i="54"/>
  <c r="C14" i="54"/>
  <c r="H14" i="54" s="1"/>
  <c r="B14" i="54" s="1"/>
  <c r="G13" i="54"/>
  <c r="F13" i="54"/>
  <c r="E13" i="54"/>
  <c r="D13" i="54"/>
  <c r="C13" i="54"/>
  <c r="G12" i="54"/>
  <c r="F12" i="54"/>
  <c r="E12" i="54"/>
  <c r="D12" i="54"/>
  <c r="C12" i="54"/>
  <c r="G11" i="54"/>
  <c r="F11" i="54"/>
  <c r="E11" i="54"/>
  <c r="D11" i="54"/>
  <c r="H11" i="54" s="1"/>
  <c r="B11" i="54" s="1"/>
  <c r="C11" i="54"/>
  <c r="G10" i="54"/>
  <c r="F10" i="54"/>
  <c r="E10" i="54"/>
  <c r="D10" i="54"/>
  <c r="C10" i="54"/>
  <c r="G9" i="54"/>
  <c r="F9" i="54"/>
  <c r="E9" i="54"/>
  <c r="D9" i="54"/>
  <c r="H9" i="54" s="1"/>
  <c r="B9" i="54" s="1"/>
  <c r="C9" i="54"/>
  <c r="G8" i="54"/>
  <c r="F8" i="54"/>
  <c r="E8" i="54"/>
  <c r="D8" i="54"/>
  <c r="C8" i="54"/>
  <c r="G7" i="54"/>
  <c r="F7" i="54"/>
  <c r="H7" i="54" s="1"/>
  <c r="B7" i="54" s="1"/>
  <c r="E7" i="54"/>
  <c r="D7" i="54"/>
  <c r="C7" i="54"/>
  <c r="G6" i="54"/>
  <c r="F6" i="54"/>
  <c r="E6" i="54"/>
  <c r="D6" i="54"/>
  <c r="C6" i="54"/>
  <c r="G5" i="54"/>
  <c r="F5" i="54"/>
  <c r="E5" i="54"/>
  <c r="D5" i="54"/>
  <c r="C5" i="54"/>
  <c r="G4" i="54"/>
  <c r="F4" i="54"/>
  <c r="E4" i="54"/>
  <c r="H4" i="54" s="1"/>
  <c r="B4" i="54" s="1"/>
  <c r="D4" i="54"/>
  <c r="C4" i="54"/>
  <c r="G3" i="54"/>
  <c r="F3" i="54"/>
  <c r="E3" i="54"/>
  <c r="D3" i="54"/>
  <c r="C3" i="54"/>
  <c r="H3" i="54" s="1"/>
  <c r="B3" i="54" s="1"/>
  <c r="H48" i="54"/>
  <c r="B48" i="54" s="1"/>
  <c r="H47" i="54"/>
  <c r="B47" i="54" s="1"/>
  <c r="H45" i="54"/>
  <c r="B45" i="54" s="1"/>
  <c r="H37" i="54"/>
  <c r="B37" i="54" s="1"/>
  <c r="H32" i="54"/>
  <c r="B32" i="54" s="1"/>
  <c r="H31" i="54"/>
  <c r="B31" i="54" s="1"/>
  <c r="H29" i="54"/>
  <c r="B29" i="54" s="1"/>
  <c r="H21" i="54"/>
  <c r="B21" i="54" s="1"/>
  <c r="H16" i="54"/>
  <c r="B16" i="54" s="1"/>
  <c r="H13" i="54"/>
  <c r="B13" i="54" s="1"/>
  <c r="H5" i="54"/>
  <c r="B5" i="54" s="1"/>
  <c r="AB51" i="52"/>
  <c r="AX23" i="11" s="1"/>
  <c r="AA51" i="52"/>
  <c r="BC22" i="11" s="1"/>
  <c r="H25" i="14" s="1"/>
  <c r="Z51" i="52"/>
  <c r="BH21" i="11" s="1"/>
  <c r="Y51" i="52"/>
  <c r="BM20" i="11" s="1"/>
  <c r="X51" i="52"/>
  <c r="BR19" i="11" s="1"/>
  <c r="W51" i="52"/>
  <c r="BW18" i="11" s="1"/>
  <c r="J21" i="14" s="1"/>
  <c r="V51" i="52"/>
  <c r="CB17" i="11" s="1"/>
  <c r="U51" i="52"/>
  <c r="CG16" i="11" s="1"/>
  <c r="K19" i="14" s="1"/>
  <c r="T51" i="52"/>
  <c r="CL15" i="11" s="1"/>
  <c r="S51" i="52"/>
  <c r="CQ14" i="11" s="1"/>
  <c r="L17" i="14" s="1"/>
  <c r="R51" i="52"/>
  <c r="CV13" i="11" s="1"/>
  <c r="Q51" i="52"/>
  <c r="DA12" i="11" s="1"/>
  <c r="M15" i="14" s="1"/>
  <c r="P51" i="52"/>
  <c r="DF11" i="11" s="1"/>
  <c r="O51" i="52"/>
  <c r="DK10" i="11" s="1"/>
  <c r="N13" i="14" s="1"/>
  <c r="N51" i="52"/>
  <c r="DP9" i="11" s="1"/>
  <c r="M51" i="52"/>
  <c r="DU8" i="11" s="1"/>
  <c r="O11" i="14" s="1"/>
  <c r="L51" i="52"/>
  <c r="DZ7" i="11" s="1"/>
  <c r="K51" i="52"/>
  <c r="EE6" i="11" s="1"/>
  <c r="P9" i="14" s="1"/>
  <c r="J51" i="52"/>
  <c r="EJ5" i="11" s="1"/>
  <c r="I51" i="52"/>
  <c r="EO4" i="11" s="1"/>
  <c r="AB50" i="52"/>
  <c r="AW23" i="11" s="1"/>
  <c r="AA50" i="52"/>
  <c r="BB22" i="11" s="1"/>
  <c r="Z50" i="52"/>
  <c r="BG21" i="11" s="1"/>
  <c r="Y50" i="52"/>
  <c r="BL20" i="11" s="1"/>
  <c r="X50" i="52"/>
  <c r="BQ19" i="11" s="1"/>
  <c r="W50" i="52"/>
  <c r="BV18" i="11" s="1"/>
  <c r="V50" i="52"/>
  <c r="CA17" i="11" s="1"/>
  <c r="U50" i="52"/>
  <c r="CF16" i="11" s="1"/>
  <c r="T50" i="52"/>
  <c r="CK15" i="11" s="1"/>
  <c r="S50" i="52"/>
  <c r="CP14" i="11" s="1"/>
  <c r="R50" i="52"/>
  <c r="CU13" i="11" s="1"/>
  <c r="Q50" i="52"/>
  <c r="CZ12" i="11" s="1"/>
  <c r="P50" i="52"/>
  <c r="DE11" i="11" s="1"/>
  <c r="O50" i="52"/>
  <c r="DJ10" i="11" s="1"/>
  <c r="N50" i="52"/>
  <c r="DO9" i="11" s="1"/>
  <c r="M50" i="52"/>
  <c r="DT8" i="11" s="1"/>
  <c r="L50" i="52"/>
  <c r="DY7" i="11" s="1"/>
  <c r="K50" i="52"/>
  <c r="ED6" i="11" s="1"/>
  <c r="J50" i="52"/>
  <c r="EI5" i="11" s="1"/>
  <c r="I50" i="52"/>
  <c r="EN4" i="11" s="1"/>
  <c r="AB49" i="52"/>
  <c r="AV23" i="11" s="1"/>
  <c r="AA49" i="52"/>
  <c r="BA22" i="11" s="1"/>
  <c r="Z49" i="52"/>
  <c r="BF21" i="11" s="1"/>
  <c r="Y49" i="52"/>
  <c r="BK20" i="11" s="1"/>
  <c r="X49" i="52"/>
  <c r="BP19" i="11" s="1"/>
  <c r="W49" i="52"/>
  <c r="BU18" i="11" s="1"/>
  <c r="V49" i="52"/>
  <c r="BZ17" i="11" s="1"/>
  <c r="U49" i="52"/>
  <c r="CE16" i="11" s="1"/>
  <c r="T49" i="52"/>
  <c r="CJ15" i="11" s="1"/>
  <c r="S49" i="52"/>
  <c r="CO14" i="11" s="1"/>
  <c r="R49" i="52"/>
  <c r="CT13" i="11" s="1"/>
  <c r="Q49" i="52"/>
  <c r="CY12" i="11" s="1"/>
  <c r="P49" i="52"/>
  <c r="DD11" i="11" s="1"/>
  <c r="O49" i="52"/>
  <c r="DI10" i="11" s="1"/>
  <c r="N49" i="52"/>
  <c r="DN9" i="11" s="1"/>
  <c r="M49" i="52"/>
  <c r="DS8" i="11" s="1"/>
  <c r="L49" i="52"/>
  <c r="DX7" i="11" s="1"/>
  <c r="K49" i="52"/>
  <c r="EC6" i="11" s="1"/>
  <c r="J49" i="52"/>
  <c r="EH5" i="11" s="1"/>
  <c r="I49" i="52"/>
  <c r="EM4" i="11" s="1"/>
  <c r="AB48" i="52"/>
  <c r="AU23" i="11" s="1"/>
  <c r="AA48" i="52"/>
  <c r="AZ22" i="11" s="1"/>
  <c r="Z48" i="52"/>
  <c r="BE21" i="11" s="1"/>
  <c r="Y48" i="52"/>
  <c r="BJ20" i="11" s="1"/>
  <c r="X48" i="52"/>
  <c r="BO19" i="11" s="1"/>
  <c r="W48" i="52"/>
  <c r="BT18" i="11" s="1"/>
  <c r="V48" i="52"/>
  <c r="BY17" i="11" s="1"/>
  <c r="U48" i="52"/>
  <c r="CD16" i="11" s="1"/>
  <c r="T48" i="52"/>
  <c r="CI15" i="11" s="1"/>
  <c r="S48" i="52"/>
  <c r="CN14" i="11" s="1"/>
  <c r="R48" i="52"/>
  <c r="CS13" i="11" s="1"/>
  <c r="Q48" i="52"/>
  <c r="CX12" i="11" s="1"/>
  <c r="P48" i="52"/>
  <c r="DC11" i="11" s="1"/>
  <c r="O48" i="52"/>
  <c r="DH10" i="11" s="1"/>
  <c r="N48" i="52"/>
  <c r="DM9" i="11" s="1"/>
  <c r="M48" i="52"/>
  <c r="DR8" i="11" s="1"/>
  <c r="L48" i="52"/>
  <c r="DW7" i="11" s="1"/>
  <c r="K48" i="52"/>
  <c r="EB6" i="11" s="1"/>
  <c r="J48" i="52"/>
  <c r="EG5" i="11" s="1"/>
  <c r="I48" i="52"/>
  <c r="EL4" i="11" s="1"/>
  <c r="AB47" i="52"/>
  <c r="AT23" i="11" s="1"/>
  <c r="AA47" i="52"/>
  <c r="AY22" i="11" s="1"/>
  <c r="Z47" i="52"/>
  <c r="BD21" i="11" s="1"/>
  <c r="Y47" i="52"/>
  <c r="BI20" i="11" s="1"/>
  <c r="X47" i="52"/>
  <c r="BN19" i="11" s="1"/>
  <c r="W47" i="52"/>
  <c r="BS18" i="11" s="1"/>
  <c r="V47" i="52"/>
  <c r="BX17" i="11" s="1"/>
  <c r="U47" i="52"/>
  <c r="CC16" i="11" s="1"/>
  <c r="T47" i="52"/>
  <c r="CH15" i="11" s="1"/>
  <c r="S47" i="52"/>
  <c r="CM14" i="11" s="1"/>
  <c r="R47" i="52"/>
  <c r="CR13" i="11" s="1"/>
  <c r="Q47" i="52"/>
  <c r="CW12" i="11" s="1"/>
  <c r="P47" i="52"/>
  <c r="DB11" i="11" s="1"/>
  <c r="O47" i="52"/>
  <c r="DG10" i="11" s="1"/>
  <c r="N47" i="52"/>
  <c r="DL9" i="11" s="1"/>
  <c r="M47" i="52"/>
  <c r="DQ8" i="11" s="1"/>
  <c r="L47" i="52"/>
  <c r="DV7" i="11" s="1"/>
  <c r="K47" i="52"/>
  <c r="EA6" i="11" s="1"/>
  <c r="J47" i="52"/>
  <c r="EF5" i="11" s="1"/>
  <c r="I47" i="52"/>
  <c r="EK4" i="11" s="1"/>
  <c r="AB46" i="52"/>
  <c r="AS23" i="11" s="1"/>
  <c r="G26" i="14" s="1"/>
  <c r="AA46" i="52"/>
  <c r="AX22" i="11" s="1"/>
  <c r="Z46" i="52"/>
  <c r="BC21" i="11" s="1"/>
  <c r="H24" i="14" s="1"/>
  <c r="Y46" i="52"/>
  <c r="BH20" i="11" s="1"/>
  <c r="X46" i="52"/>
  <c r="BM19" i="11" s="1"/>
  <c r="W46" i="52"/>
  <c r="BR18" i="11" s="1"/>
  <c r="V46" i="52"/>
  <c r="BW17" i="11" s="1"/>
  <c r="U46" i="52"/>
  <c r="CB16" i="11" s="1"/>
  <c r="T46" i="52"/>
  <c r="CG15" i="11" s="1"/>
  <c r="S46" i="52"/>
  <c r="CL14" i="11" s="1"/>
  <c r="R46" i="52"/>
  <c r="CQ13" i="11" s="1"/>
  <c r="Q46" i="52"/>
  <c r="CV12" i="11" s="1"/>
  <c r="P46" i="52"/>
  <c r="DA11" i="11" s="1"/>
  <c r="O46" i="52"/>
  <c r="DF10" i="11" s="1"/>
  <c r="N46" i="52"/>
  <c r="DK9" i="11" s="1"/>
  <c r="N12" i="14" s="1"/>
  <c r="M46" i="52"/>
  <c r="DP8" i="11" s="1"/>
  <c r="L46" i="52"/>
  <c r="DU7" i="11" s="1"/>
  <c r="O10" i="14" s="1"/>
  <c r="K46" i="52"/>
  <c r="DZ6" i="11" s="1"/>
  <c r="J46" i="52"/>
  <c r="EE5" i="11" s="1"/>
  <c r="P8" i="14" s="1"/>
  <c r="I46" i="52"/>
  <c r="EJ4" i="11" s="1"/>
  <c r="AB45" i="52"/>
  <c r="AR23" i="11" s="1"/>
  <c r="AA45" i="52"/>
  <c r="AW22" i="11" s="1"/>
  <c r="Z45" i="52"/>
  <c r="BB21" i="11" s="1"/>
  <c r="Y45" i="52"/>
  <c r="BG20" i="11" s="1"/>
  <c r="X45" i="52"/>
  <c r="BL19" i="11" s="1"/>
  <c r="W45" i="52"/>
  <c r="BQ18" i="11" s="1"/>
  <c r="V45" i="52"/>
  <c r="BV17" i="11" s="1"/>
  <c r="U45" i="52"/>
  <c r="CA16" i="11" s="1"/>
  <c r="T45" i="52"/>
  <c r="CF15" i="11" s="1"/>
  <c r="S45" i="52"/>
  <c r="CK14" i="11" s="1"/>
  <c r="R45" i="52"/>
  <c r="CP13" i="11" s="1"/>
  <c r="Q45" i="52"/>
  <c r="CU12" i="11" s="1"/>
  <c r="P45" i="52"/>
  <c r="CZ11" i="11" s="1"/>
  <c r="O45" i="52"/>
  <c r="DE10" i="11" s="1"/>
  <c r="N45" i="52"/>
  <c r="DJ9" i="11" s="1"/>
  <c r="M45" i="52"/>
  <c r="DO8" i="11" s="1"/>
  <c r="L45" i="52"/>
  <c r="DT7" i="11" s="1"/>
  <c r="K45" i="52"/>
  <c r="DY6" i="11" s="1"/>
  <c r="J45" i="52"/>
  <c r="ED5" i="11" s="1"/>
  <c r="I45" i="52"/>
  <c r="EI4" i="11" s="1"/>
  <c r="AB44" i="52"/>
  <c r="AQ23" i="11" s="1"/>
  <c r="AA44" i="52"/>
  <c r="AV22" i="11" s="1"/>
  <c r="Z44" i="52"/>
  <c r="BA21" i="11" s="1"/>
  <c r="Y44" i="52"/>
  <c r="BF20" i="11" s="1"/>
  <c r="X44" i="52"/>
  <c r="BK19" i="11" s="1"/>
  <c r="W44" i="52"/>
  <c r="BP18" i="11" s="1"/>
  <c r="V44" i="52"/>
  <c r="BU17" i="11" s="1"/>
  <c r="U44" i="52"/>
  <c r="BZ16" i="11" s="1"/>
  <c r="T44" i="52"/>
  <c r="CE15" i="11" s="1"/>
  <c r="S44" i="52"/>
  <c r="CJ14" i="11" s="1"/>
  <c r="R44" i="52"/>
  <c r="CO13" i="11" s="1"/>
  <c r="Q44" i="52"/>
  <c r="CT12" i="11" s="1"/>
  <c r="P44" i="52"/>
  <c r="CY11" i="11" s="1"/>
  <c r="O44" i="52"/>
  <c r="DD10" i="11" s="1"/>
  <c r="N44" i="52"/>
  <c r="DI9" i="11" s="1"/>
  <c r="M44" i="52"/>
  <c r="DN8" i="11" s="1"/>
  <c r="L44" i="52"/>
  <c r="DS7" i="11" s="1"/>
  <c r="K44" i="52"/>
  <c r="DX6" i="11" s="1"/>
  <c r="J44" i="52"/>
  <c r="EC5" i="11" s="1"/>
  <c r="I44" i="52"/>
  <c r="EH4" i="11" s="1"/>
  <c r="AB43" i="52"/>
  <c r="AP23" i="11" s="1"/>
  <c r="AA43" i="52"/>
  <c r="AU22" i="11" s="1"/>
  <c r="Z43" i="52"/>
  <c r="AZ21" i="11" s="1"/>
  <c r="Y43" i="52"/>
  <c r="BE20" i="11" s="1"/>
  <c r="X43" i="52"/>
  <c r="BJ19" i="11" s="1"/>
  <c r="W43" i="52"/>
  <c r="BO18" i="11" s="1"/>
  <c r="V43" i="52"/>
  <c r="BT17" i="11" s="1"/>
  <c r="U43" i="52"/>
  <c r="BY16" i="11" s="1"/>
  <c r="T43" i="52"/>
  <c r="CD15" i="11" s="1"/>
  <c r="S43" i="52"/>
  <c r="CI14" i="11" s="1"/>
  <c r="R43" i="52"/>
  <c r="CN13" i="11" s="1"/>
  <c r="Q43" i="52"/>
  <c r="CS12" i="11" s="1"/>
  <c r="P43" i="52"/>
  <c r="CX11" i="11" s="1"/>
  <c r="O43" i="52"/>
  <c r="DC10" i="11" s="1"/>
  <c r="N43" i="52"/>
  <c r="DH9" i="11" s="1"/>
  <c r="M43" i="52"/>
  <c r="DM8" i="11" s="1"/>
  <c r="L43" i="52"/>
  <c r="DR7" i="11" s="1"/>
  <c r="K43" i="52"/>
  <c r="DW6" i="11" s="1"/>
  <c r="J43" i="52"/>
  <c r="EB5" i="11" s="1"/>
  <c r="I43" i="52"/>
  <c r="EG4" i="11" s="1"/>
  <c r="AB42" i="52"/>
  <c r="AO23" i="11" s="1"/>
  <c r="AA42" i="52"/>
  <c r="AT22" i="11" s="1"/>
  <c r="Z42" i="52"/>
  <c r="AY21" i="11" s="1"/>
  <c r="Y42" i="52"/>
  <c r="BD20" i="11" s="1"/>
  <c r="X42" i="52"/>
  <c r="BI19" i="11" s="1"/>
  <c r="W42" i="52"/>
  <c r="BN18" i="11" s="1"/>
  <c r="V42" i="52"/>
  <c r="BS17" i="11" s="1"/>
  <c r="U42" i="52"/>
  <c r="BX16" i="11" s="1"/>
  <c r="T42" i="52"/>
  <c r="CC15" i="11" s="1"/>
  <c r="S42" i="52"/>
  <c r="CH14" i="11" s="1"/>
  <c r="R42" i="52"/>
  <c r="CM13" i="11" s="1"/>
  <c r="Q42" i="52"/>
  <c r="CR12" i="11" s="1"/>
  <c r="P42" i="52"/>
  <c r="CW11" i="11" s="1"/>
  <c r="O42" i="52"/>
  <c r="DB10" i="11" s="1"/>
  <c r="N42" i="52"/>
  <c r="DG9" i="11" s="1"/>
  <c r="M42" i="52"/>
  <c r="DL8" i="11" s="1"/>
  <c r="L42" i="52"/>
  <c r="DQ7" i="11" s="1"/>
  <c r="K42" i="52"/>
  <c r="DV6" i="11" s="1"/>
  <c r="J42" i="52"/>
  <c r="EA5" i="11" s="1"/>
  <c r="I42" i="52"/>
  <c r="EF4" i="11" s="1"/>
  <c r="AB41" i="52"/>
  <c r="AN23" i="11" s="1"/>
  <c r="AA41" i="52"/>
  <c r="AS22" i="11" s="1"/>
  <c r="Z41" i="52"/>
  <c r="AX21" i="11" s="1"/>
  <c r="Y41" i="52"/>
  <c r="BC20" i="11" s="1"/>
  <c r="X41" i="52"/>
  <c r="BH19" i="11" s="1"/>
  <c r="W41" i="52"/>
  <c r="BM18" i="11" s="1"/>
  <c r="V41" i="52"/>
  <c r="BR17" i="11" s="1"/>
  <c r="U41" i="52"/>
  <c r="BW16" i="11" s="1"/>
  <c r="T41" i="52"/>
  <c r="CB15" i="11" s="1"/>
  <c r="S41" i="52"/>
  <c r="CG14" i="11" s="1"/>
  <c r="K17" i="14" s="1"/>
  <c r="R41" i="52"/>
  <c r="CL13" i="11" s="1"/>
  <c r="Q41" i="52"/>
  <c r="CQ12" i="11" s="1"/>
  <c r="L15" i="14" s="1"/>
  <c r="P41" i="52"/>
  <c r="CV11" i="11" s="1"/>
  <c r="O41" i="52"/>
  <c r="DA10" i="11" s="1"/>
  <c r="N41" i="52"/>
  <c r="DF9" i="11" s="1"/>
  <c r="M41" i="52"/>
  <c r="DK8" i="11" s="1"/>
  <c r="L41" i="52"/>
  <c r="DP7" i="11" s="1"/>
  <c r="K41" i="52"/>
  <c r="DU6" i="11" s="1"/>
  <c r="J41" i="52"/>
  <c r="DZ5" i="11" s="1"/>
  <c r="I41" i="52"/>
  <c r="EE4" i="11" s="1"/>
  <c r="AB40" i="52"/>
  <c r="AM23" i="11" s="1"/>
  <c r="AA40" i="52"/>
  <c r="AR22" i="11" s="1"/>
  <c r="Z40" i="52"/>
  <c r="AW21" i="11" s="1"/>
  <c r="Y40" i="52"/>
  <c r="BB20" i="11" s="1"/>
  <c r="X40" i="52"/>
  <c r="BG19" i="11" s="1"/>
  <c r="W40" i="52"/>
  <c r="BL18" i="11" s="1"/>
  <c r="V40" i="52"/>
  <c r="BQ17" i="11" s="1"/>
  <c r="U40" i="52"/>
  <c r="BV16" i="11" s="1"/>
  <c r="T40" i="52"/>
  <c r="CA15" i="11" s="1"/>
  <c r="S40" i="52"/>
  <c r="CF14" i="11" s="1"/>
  <c r="R40" i="52"/>
  <c r="CK13" i="11" s="1"/>
  <c r="Q40" i="52"/>
  <c r="CP12" i="11" s="1"/>
  <c r="P40" i="52"/>
  <c r="CU11" i="11" s="1"/>
  <c r="O40" i="52"/>
  <c r="CZ10" i="11" s="1"/>
  <c r="N40" i="52"/>
  <c r="DE9" i="11" s="1"/>
  <c r="M40" i="52"/>
  <c r="DJ8" i="11" s="1"/>
  <c r="L40" i="52"/>
  <c r="DO7" i="11" s="1"/>
  <c r="K40" i="52"/>
  <c r="DT6" i="11" s="1"/>
  <c r="J40" i="52"/>
  <c r="DY5" i="11" s="1"/>
  <c r="I40" i="52"/>
  <c r="ED4" i="11" s="1"/>
  <c r="AB39" i="52"/>
  <c r="AL23" i="11" s="1"/>
  <c r="AA39" i="52"/>
  <c r="AQ22" i="11" s="1"/>
  <c r="Z39" i="52"/>
  <c r="AV21" i="11" s="1"/>
  <c r="Y39" i="52"/>
  <c r="BA20" i="11" s="1"/>
  <c r="X39" i="52"/>
  <c r="BF19" i="11" s="1"/>
  <c r="W39" i="52"/>
  <c r="BK18" i="11" s="1"/>
  <c r="V39" i="52"/>
  <c r="BP17" i="11" s="1"/>
  <c r="U39" i="52"/>
  <c r="BU16" i="11" s="1"/>
  <c r="T39" i="52"/>
  <c r="BZ15" i="11" s="1"/>
  <c r="S39" i="52"/>
  <c r="CE14" i="11" s="1"/>
  <c r="R39" i="52"/>
  <c r="CJ13" i="11" s="1"/>
  <c r="Q39" i="52"/>
  <c r="CO12" i="11" s="1"/>
  <c r="P39" i="52"/>
  <c r="CT11" i="11" s="1"/>
  <c r="O39" i="52"/>
  <c r="CY10" i="11" s="1"/>
  <c r="N39" i="52"/>
  <c r="DD9" i="11" s="1"/>
  <c r="M39" i="52"/>
  <c r="DI8" i="11" s="1"/>
  <c r="L39" i="52"/>
  <c r="DN7" i="11" s="1"/>
  <c r="K39" i="52"/>
  <c r="DS6" i="11" s="1"/>
  <c r="J39" i="52"/>
  <c r="DX5" i="11" s="1"/>
  <c r="I39" i="52"/>
  <c r="EC4" i="11" s="1"/>
  <c r="AB38" i="52"/>
  <c r="AK23" i="11" s="1"/>
  <c r="AA38" i="52"/>
  <c r="AP22" i="11" s="1"/>
  <c r="Z38" i="52"/>
  <c r="AU21" i="11" s="1"/>
  <c r="Y38" i="52"/>
  <c r="AZ20" i="11" s="1"/>
  <c r="X38" i="52"/>
  <c r="BE19" i="11" s="1"/>
  <c r="W38" i="52"/>
  <c r="BJ18" i="11" s="1"/>
  <c r="V38" i="52"/>
  <c r="BO17" i="11" s="1"/>
  <c r="U38" i="52"/>
  <c r="BT16" i="11" s="1"/>
  <c r="T38" i="52"/>
  <c r="BY15" i="11" s="1"/>
  <c r="S38" i="52"/>
  <c r="CD14" i="11" s="1"/>
  <c r="R38" i="52"/>
  <c r="CI13" i="11" s="1"/>
  <c r="Q38" i="52"/>
  <c r="CN12" i="11" s="1"/>
  <c r="P38" i="52"/>
  <c r="CS11" i="11" s="1"/>
  <c r="O38" i="52"/>
  <c r="CX10" i="11" s="1"/>
  <c r="N38" i="52"/>
  <c r="DC9" i="11" s="1"/>
  <c r="M38" i="52"/>
  <c r="DH8" i="11" s="1"/>
  <c r="L38" i="52"/>
  <c r="DM7" i="11" s="1"/>
  <c r="K38" i="52"/>
  <c r="DR6" i="11" s="1"/>
  <c r="J38" i="52"/>
  <c r="DW5" i="11" s="1"/>
  <c r="I38" i="52"/>
  <c r="EB4" i="11" s="1"/>
  <c r="AB37" i="52"/>
  <c r="AJ23" i="11" s="1"/>
  <c r="AA37" i="52"/>
  <c r="AO22" i="11" s="1"/>
  <c r="Z37" i="52"/>
  <c r="AT21" i="11" s="1"/>
  <c r="Y37" i="52"/>
  <c r="AY20" i="11" s="1"/>
  <c r="X37" i="52"/>
  <c r="BD19" i="11" s="1"/>
  <c r="W37" i="52"/>
  <c r="BI18" i="11" s="1"/>
  <c r="V37" i="52"/>
  <c r="BN17" i="11" s="1"/>
  <c r="U37" i="52"/>
  <c r="BS16" i="11" s="1"/>
  <c r="T37" i="52"/>
  <c r="BX15" i="11" s="1"/>
  <c r="S37" i="52"/>
  <c r="CC14" i="11" s="1"/>
  <c r="R37" i="52"/>
  <c r="CH13" i="11" s="1"/>
  <c r="Q37" i="52"/>
  <c r="CM12" i="11" s="1"/>
  <c r="P37" i="52"/>
  <c r="CR11" i="11" s="1"/>
  <c r="O37" i="52"/>
  <c r="CW10" i="11" s="1"/>
  <c r="N37" i="52"/>
  <c r="DB9" i="11" s="1"/>
  <c r="M37" i="52"/>
  <c r="DG8" i="11" s="1"/>
  <c r="L37" i="52"/>
  <c r="DL7" i="11" s="1"/>
  <c r="K37" i="52"/>
  <c r="DQ6" i="11" s="1"/>
  <c r="J37" i="52"/>
  <c r="DV5" i="11" s="1"/>
  <c r="I37" i="52"/>
  <c r="EA4" i="11" s="1"/>
  <c r="AB36" i="52"/>
  <c r="AI23" i="11" s="1"/>
  <c r="AA36" i="52"/>
  <c r="AN22" i="11" s="1"/>
  <c r="Z36" i="52"/>
  <c r="AS21" i="11" s="1"/>
  <c r="Y36" i="52"/>
  <c r="AX20" i="11" s="1"/>
  <c r="X36" i="52"/>
  <c r="BC19" i="11" s="1"/>
  <c r="W36" i="52"/>
  <c r="BH18" i="11" s="1"/>
  <c r="V36" i="52"/>
  <c r="BM17" i="11" s="1"/>
  <c r="I20" i="14" s="1"/>
  <c r="U36" i="52"/>
  <c r="BR16" i="11" s="1"/>
  <c r="T36" i="52"/>
  <c r="BW15" i="11" s="1"/>
  <c r="J18" i="14" s="1"/>
  <c r="S36" i="52"/>
  <c r="CB14" i="11" s="1"/>
  <c r="R36" i="52"/>
  <c r="CG13" i="11" s="1"/>
  <c r="K16" i="14" s="1"/>
  <c r="Q36" i="52"/>
  <c r="CL12" i="11" s="1"/>
  <c r="P36" i="52"/>
  <c r="CQ11" i="11" s="1"/>
  <c r="O36" i="52"/>
  <c r="CV10" i="11" s="1"/>
  <c r="N36" i="52"/>
  <c r="DA9" i="11" s="1"/>
  <c r="M36" i="52"/>
  <c r="DF8" i="11" s="1"/>
  <c r="L36" i="52"/>
  <c r="DK7" i="11" s="1"/>
  <c r="K36" i="52"/>
  <c r="DP6" i="11" s="1"/>
  <c r="J36" i="52"/>
  <c r="DU5" i="11" s="1"/>
  <c r="I36" i="52"/>
  <c r="DZ4" i="11" s="1"/>
  <c r="AB35" i="52"/>
  <c r="AH23" i="11" s="1"/>
  <c r="AA35" i="52"/>
  <c r="AM22" i="11" s="1"/>
  <c r="Z35" i="52"/>
  <c r="AR21" i="11" s="1"/>
  <c r="Y35" i="52"/>
  <c r="AW20" i="11" s="1"/>
  <c r="X35" i="52"/>
  <c r="BB19" i="11" s="1"/>
  <c r="W35" i="52"/>
  <c r="BG18" i="11" s="1"/>
  <c r="V35" i="52"/>
  <c r="BL17" i="11" s="1"/>
  <c r="U35" i="52"/>
  <c r="BQ16" i="11" s="1"/>
  <c r="T35" i="52"/>
  <c r="BV15" i="11" s="1"/>
  <c r="S35" i="52"/>
  <c r="CA14" i="11" s="1"/>
  <c r="R35" i="52"/>
  <c r="CF13" i="11" s="1"/>
  <c r="Q35" i="52"/>
  <c r="CK12" i="11" s="1"/>
  <c r="P35" i="52"/>
  <c r="CP11" i="11" s="1"/>
  <c r="O35" i="52"/>
  <c r="CU10" i="11" s="1"/>
  <c r="N35" i="52"/>
  <c r="CZ9" i="11" s="1"/>
  <c r="M35" i="52"/>
  <c r="DE8" i="11" s="1"/>
  <c r="L35" i="52"/>
  <c r="DJ7" i="11" s="1"/>
  <c r="K35" i="52"/>
  <c r="DO6" i="11" s="1"/>
  <c r="J35" i="52"/>
  <c r="DT5" i="11" s="1"/>
  <c r="I35" i="52"/>
  <c r="DY4" i="11" s="1"/>
  <c r="AB34" i="52"/>
  <c r="AG23" i="11" s="1"/>
  <c r="AA34" i="52"/>
  <c r="AL22" i="11" s="1"/>
  <c r="Z34" i="52"/>
  <c r="AQ21" i="11" s="1"/>
  <c r="Y34" i="52"/>
  <c r="AV20" i="11" s="1"/>
  <c r="X34" i="52"/>
  <c r="BA19" i="11" s="1"/>
  <c r="W34" i="52"/>
  <c r="BF18" i="11" s="1"/>
  <c r="V34" i="52"/>
  <c r="BK17" i="11" s="1"/>
  <c r="U34" i="52"/>
  <c r="BP16" i="11" s="1"/>
  <c r="T34" i="52"/>
  <c r="BU15" i="11" s="1"/>
  <c r="S34" i="52"/>
  <c r="BZ14" i="11" s="1"/>
  <c r="R34" i="52"/>
  <c r="CE13" i="11" s="1"/>
  <c r="Q34" i="52"/>
  <c r="CJ12" i="11" s="1"/>
  <c r="P34" i="52"/>
  <c r="CO11" i="11" s="1"/>
  <c r="O34" i="52"/>
  <c r="CT10" i="11" s="1"/>
  <c r="N34" i="52"/>
  <c r="CY9" i="11" s="1"/>
  <c r="M34" i="52"/>
  <c r="DD8" i="11" s="1"/>
  <c r="L34" i="52"/>
  <c r="DI7" i="11" s="1"/>
  <c r="K34" i="52"/>
  <c r="DN6" i="11" s="1"/>
  <c r="J34" i="52"/>
  <c r="DS5" i="11" s="1"/>
  <c r="I34" i="52"/>
  <c r="DX4" i="11" s="1"/>
  <c r="AB33" i="52"/>
  <c r="AF23" i="11" s="1"/>
  <c r="AA33" i="52"/>
  <c r="AK22" i="11" s="1"/>
  <c r="Z33" i="52"/>
  <c r="AP21" i="11" s="1"/>
  <c r="Y33" i="52"/>
  <c r="AU20" i="11" s="1"/>
  <c r="X33" i="52"/>
  <c r="AZ19" i="11" s="1"/>
  <c r="W33" i="52"/>
  <c r="BE18" i="11" s="1"/>
  <c r="V33" i="52"/>
  <c r="BJ17" i="11" s="1"/>
  <c r="U33" i="52"/>
  <c r="BO16" i="11" s="1"/>
  <c r="T33" i="52"/>
  <c r="BT15" i="11" s="1"/>
  <c r="S33" i="52"/>
  <c r="BY14" i="11" s="1"/>
  <c r="R33" i="52"/>
  <c r="CD13" i="11" s="1"/>
  <c r="Q33" i="52"/>
  <c r="CI12" i="11" s="1"/>
  <c r="P33" i="52"/>
  <c r="CN11" i="11" s="1"/>
  <c r="O33" i="52"/>
  <c r="CS10" i="11" s="1"/>
  <c r="N33" i="52"/>
  <c r="CX9" i="11" s="1"/>
  <c r="M33" i="52"/>
  <c r="DC8" i="11" s="1"/>
  <c r="L33" i="52"/>
  <c r="DH7" i="11" s="1"/>
  <c r="K33" i="52"/>
  <c r="DM6" i="11" s="1"/>
  <c r="J33" i="52"/>
  <c r="DR5" i="11" s="1"/>
  <c r="I33" i="52"/>
  <c r="DW4" i="11" s="1"/>
  <c r="AB32" i="52"/>
  <c r="AE23" i="11" s="1"/>
  <c r="AA32" i="52"/>
  <c r="AJ22" i="11" s="1"/>
  <c r="Z32" i="52"/>
  <c r="AO21" i="11" s="1"/>
  <c r="Y32" i="52"/>
  <c r="AT20" i="11" s="1"/>
  <c r="X32" i="52"/>
  <c r="AY19" i="11" s="1"/>
  <c r="W32" i="52"/>
  <c r="BD18" i="11" s="1"/>
  <c r="V32" i="52"/>
  <c r="BI17" i="11" s="1"/>
  <c r="U32" i="52"/>
  <c r="BN16" i="11" s="1"/>
  <c r="T32" i="52"/>
  <c r="BS15" i="11" s="1"/>
  <c r="S32" i="52"/>
  <c r="BX14" i="11" s="1"/>
  <c r="R32" i="52"/>
  <c r="CC13" i="11" s="1"/>
  <c r="Q32" i="52"/>
  <c r="CH12" i="11" s="1"/>
  <c r="P32" i="52"/>
  <c r="CM11" i="11" s="1"/>
  <c r="O32" i="52"/>
  <c r="CR10" i="11" s="1"/>
  <c r="N32" i="52"/>
  <c r="CW9" i="11" s="1"/>
  <c r="M32" i="52"/>
  <c r="DB8" i="11" s="1"/>
  <c r="L32" i="52"/>
  <c r="DG7" i="11" s="1"/>
  <c r="K32" i="52"/>
  <c r="DL6" i="11" s="1"/>
  <c r="J32" i="52"/>
  <c r="DQ5" i="11" s="1"/>
  <c r="I32" i="52"/>
  <c r="DV4" i="11" s="1"/>
  <c r="AB31" i="52"/>
  <c r="AD23" i="11" s="1"/>
  <c r="AA31" i="52"/>
  <c r="AI22" i="11" s="1"/>
  <c r="F25" i="14" s="1"/>
  <c r="Z31" i="52"/>
  <c r="AN21" i="11" s="1"/>
  <c r="Y31" i="52"/>
  <c r="AS20" i="11" s="1"/>
  <c r="G23" i="14" s="1"/>
  <c r="X31" i="52"/>
  <c r="AX19" i="11" s="1"/>
  <c r="W31" i="52"/>
  <c r="BC18" i="11" s="1"/>
  <c r="V31" i="52"/>
  <c r="BH17" i="11" s="1"/>
  <c r="U31" i="52"/>
  <c r="BM16" i="11" s="1"/>
  <c r="T31" i="52"/>
  <c r="BR15" i="11" s="1"/>
  <c r="S31" i="52"/>
  <c r="BW14" i="11" s="1"/>
  <c r="R31" i="52"/>
  <c r="CB13" i="11" s="1"/>
  <c r="Q31" i="52"/>
  <c r="CG12" i="11" s="1"/>
  <c r="P31" i="52"/>
  <c r="CL11" i="11" s="1"/>
  <c r="O31" i="52"/>
  <c r="CQ10" i="11" s="1"/>
  <c r="N31" i="52"/>
  <c r="CV9" i="11" s="1"/>
  <c r="M31" i="52"/>
  <c r="DA8" i="11" s="1"/>
  <c r="M11" i="14" s="1"/>
  <c r="L31" i="52"/>
  <c r="DF7" i="11" s="1"/>
  <c r="K31" i="52"/>
  <c r="DK6" i="11" s="1"/>
  <c r="N9" i="14" s="1"/>
  <c r="J31" i="52"/>
  <c r="DP5" i="11" s="1"/>
  <c r="I31" i="52"/>
  <c r="DU4" i="11" s="1"/>
  <c r="O7" i="14" s="1"/>
  <c r="AB30" i="52"/>
  <c r="AC23" i="11" s="1"/>
  <c r="AA30" i="52"/>
  <c r="AH22" i="11" s="1"/>
  <c r="Z30" i="52"/>
  <c r="AM21" i="11" s="1"/>
  <c r="Y30" i="52"/>
  <c r="AR20" i="11" s="1"/>
  <c r="X30" i="52"/>
  <c r="AW19" i="11" s="1"/>
  <c r="W30" i="52"/>
  <c r="BB18" i="11" s="1"/>
  <c r="V30" i="52"/>
  <c r="BG17" i="11" s="1"/>
  <c r="U30" i="52"/>
  <c r="BL16" i="11" s="1"/>
  <c r="T30" i="52"/>
  <c r="BQ15" i="11" s="1"/>
  <c r="S30" i="52"/>
  <c r="BV14" i="11" s="1"/>
  <c r="R30" i="52"/>
  <c r="CA13" i="11" s="1"/>
  <c r="Q30" i="52"/>
  <c r="CF12" i="11" s="1"/>
  <c r="P30" i="52"/>
  <c r="CK11" i="11" s="1"/>
  <c r="O30" i="52"/>
  <c r="CP10" i="11" s="1"/>
  <c r="N30" i="52"/>
  <c r="CU9" i="11" s="1"/>
  <c r="M30" i="52"/>
  <c r="CZ8" i="11" s="1"/>
  <c r="L30" i="52"/>
  <c r="DE7" i="11" s="1"/>
  <c r="K30" i="52"/>
  <c r="DJ6" i="11" s="1"/>
  <c r="J30" i="52"/>
  <c r="DO5" i="11" s="1"/>
  <c r="I30" i="52"/>
  <c r="DT4" i="11" s="1"/>
  <c r="AB29" i="52"/>
  <c r="AB23" i="11" s="1"/>
  <c r="AA29" i="52"/>
  <c r="AG22" i="11" s="1"/>
  <c r="Z29" i="52"/>
  <c r="AL21" i="11" s="1"/>
  <c r="Y29" i="52"/>
  <c r="AQ20" i="11" s="1"/>
  <c r="X29" i="52"/>
  <c r="AV19" i="11" s="1"/>
  <c r="W29" i="52"/>
  <c r="BA18" i="11" s="1"/>
  <c r="V29" i="52"/>
  <c r="BF17" i="11" s="1"/>
  <c r="U29" i="52"/>
  <c r="BK16" i="11" s="1"/>
  <c r="T29" i="52"/>
  <c r="BP15" i="11" s="1"/>
  <c r="S29" i="52"/>
  <c r="BU14" i="11" s="1"/>
  <c r="R29" i="52"/>
  <c r="BZ13" i="11" s="1"/>
  <c r="Q29" i="52"/>
  <c r="CE12" i="11" s="1"/>
  <c r="P29" i="52"/>
  <c r="CJ11" i="11" s="1"/>
  <c r="O29" i="52"/>
  <c r="CO10" i="11" s="1"/>
  <c r="N29" i="52"/>
  <c r="CT9" i="11" s="1"/>
  <c r="M29" i="52"/>
  <c r="CY8" i="11" s="1"/>
  <c r="L29" i="52"/>
  <c r="DD7" i="11" s="1"/>
  <c r="K29" i="52"/>
  <c r="DI6" i="11" s="1"/>
  <c r="J29" i="52"/>
  <c r="DN5" i="11" s="1"/>
  <c r="I29" i="52"/>
  <c r="DS4" i="11" s="1"/>
  <c r="AB28" i="52"/>
  <c r="AA23" i="11" s="1"/>
  <c r="AA28" i="52"/>
  <c r="AF22" i="11" s="1"/>
  <c r="Z28" i="52"/>
  <c r="AK21" i="11" s="1"/>
  <c r="Y28" i="52"/>
  <c r="AP20" i="11" s="1"/>
  <c r="X28" i="52"/>
  <c r="AU19" i="11" s="1"/>
  <c r="W28" i="52"/>
  <c r="AZ18" i="11" s="1"/>
  <c r="V28" i="52"/>
  <c r="BE17" i="11" s="1"/>
  <c r="U28" i="52"/>
  <c r="BJ16" i="11" s="1"/>
  <c r="T28" i="52"/>
  <c r="BO15" i="11" s="1"/>
  <c r="S28" i="52"/>
  <c r="BT14" i="11" s="1"/>
  <c r="R28" i="52"/>
  <c r="BY13" i="11" s="1"/>
  <c r="Q28" i="52"/>
  <c r="CD12" i="11" s="1"/>
  <c r="P28" i="52"/>
  <c r="CI11" i="11" s="1"/>
  <c r="O28" i="52"/>
  <c r="CN10" i="11" s="1"/>
  <c r="N28" i="52"/>
  <c r="CS9" i="11" s="1"/>
  <c r="M28" i="52"/>
  <c r="CX8" i="11" s="1"/>
  <c r="L28" i="52"/>
  <c r="DC7" i="11" s="1"/>
  <c r="K28" i="52"/>
  <c r="DH6" i="11" s="1"/>
  <c r="J28" i="52"/>
  <c r="DM5" i="11" s="1"/>
  <c r="I28" i="52"/>
  <c r="DR4" i="11" s="1"/>
  <c r="AB27" i="52"/>
  <c r="Z23" i="11" s="1"/>
  <c r="AA27" i="52"/>
  <c r="AE22" i="11" s="1"/>
  <c r="Z27" i="52"/>
  <c r="AJ21" i="11" s="1"/>
  <c r="Y27" i="52"/>
  <c r="AO20" i="11" s="1"/>
  <c r="X27" i="52"/>
  <c r="AT19" i="11" s="1"/>
  <c r="W27" i="52"/>
  <c r="AY18" i="11" s="1"/>
  <c r="V27" i="52"/>
  <c r="BD17" i="11" s="1"/>
  <c r="U27" i="52"/>
  <c r="BI16" i="11" s="1"/>
  <c r="T27" i="52"/>
  <c r="BN15" i="11" s="1"/>
  <c r="S27" i="52"/>
  <c r="BS14" i="11" s="1"/>
  <c r="R27" i="52"/>
  <c r="BX13" i="11" s="1"/>
  <c r="Q27" i="52"/>
  <c r="CC12" i="11" s="1"/>
  <c r="P27" i="52"/>
  <c r="CH11" i="11" s="1"/>
  <c r="O27" i="52"/>
  <c r="CM10" i="11" s="1"/>
  <c r="N27" i="52"/>
  <c r="CR9" i="11" s="1"/>
  <c r="M27" i="52"/>
  <c r="CW8" i="11" s="1"/>
  <c r="L27" i="52"/>
  <c r="DB7" i="11" s="1"/>
  <c r="K27" i="52"/>
  <c r="DG6" i="11" s="1"/>
  <c r="J27" i="52"/>
  <c r="DL5" i="11" s="1"/>
  <c r="I27" i="52"/>
  <c r="DQ4" i="11" s="1"/>
  <c r="AB26" i="52"/>
  <c r="Y23" i="11" s="1"/>
  <c r="E26" i="14" s="1"/>
  <c r="AA26" i="52"/>
  <c r="AD22" i="11" s="1"/>
  <c r="Z26" i="52"/>
  <c r="AI21" i="11" s="1"/>
  <c r="F24" i="14" s="1"/>
  <c r="Y26" i="52"/>
  <c r="AN20" i="11" s="1"/>
  <c r="X26" i="52"/>
  <c r="AS19" i="11" s="1"/>
  <c r="W26" i="52"/>
  <c r="AX18" i="11" s="1"/>
  <c r="V26" i="52"/>
  <c r="BC17" i="11" s="1"/>
  <c r="U26" i="52"/>
  <c r="BH16" i="11" s="1"/>
  <c r="T26" i="52"/>
  <c r="BM15" i="11" s="1"/>
  <c r="S26" i="52"/>
  <c r="BR14" i="11" s="1"/>
  <c r="R26" i="52"/>
  <c r="BW13" i="11" s="1"/>
  <c r="Q26" i="52"/>
  <c r="CB12" i="11" s="1"/>
  <c r="P26" i="52"/>
  <c r="CG11" i="11" s="1"/>
  <c r="O26" i="52"/>
  <c r="CL10" i="11" s="1"/>
  <c r="N26" i="52"/>
  <c r="CQ9" i="11" s="1"/>
  <c r="L12" i="14" s="1"/>
  <c r="M26" i="52"/>
  <c r="CV8" i="11" s="1"/>
  <c r="L26" i="52"/>
  <c r="DA7" i="11" s="1"/>
  <c r="M10" i="14" s="1"/>
  <c r="K26" i="52"/>
  <c r="DF6" i="11" s="1"/>
  <c r="J26" i="52"/>
  <c r="DK5" i="11" s="1"/>
  <c r="N8" i="14" s="1"/>
  <c r="I26" i="52"/>
  <c r="DP4" i="11" s="1"/>
  <c r="AB25" i="52"/>
  <c r="X23" i="11" s="1"/>
  <c r="AA25" i="52"/>
  <c r="AC22" i="11" s="1"/>
  <c r="Z25" i="52"/>
  <c r="AH21" i="11" s="1"/>
  <c r="Y25" i="52"/>
  <c r="AM20" i="11" s="1"/>
  <c r="X25" i="52"/>
  <c r="AR19" i="11" s="1"/>
  <c r="W25" i="52"/>
  <c r="AW18" i="11" s="1"/>
  <c r="V25" i="52"/>
  <c r="BB17" i="11" s="1"/>
  <c r="U25" i="52"/>
  <c r="BG16" i="11" s="1"/>
  <c r="T25" i="52"/>
  <c r="BL15" i="11" s="1"/>
  <c r="S25" i="52"/>
  <c r="BQ14" i="11" s="1"/>
  <c r="R25" i="52"/>
  <c r="BV13" i="11" s="1"/>
  <c r="Q25" i="52"/>
  <c r="CA12" i="11" s="1"/>
  <c r="P25" i="52"/>
  <c r="CF11" i="11" s="1"/>
  <c r="O25" i="52"/>
  <c r="CK10" i="11" s="1"/>
  <c r="N25" i="52"/>
  <c r="CP9" i="11" s="1"/>
  <c r="M25" i="52"/>
  <c r="CU8" i="11" s="1"/>
  <c r="L25" i="52"/>
  <c r="CZ7" i="11" s="1"/>
  <c r="K25" i="52"/>
  <c r="DE6" i="11" s="1"/>
  <c r="J25" i="52"/>
  <c r="DJ5" i="11" s="1"/>
  <c r="I25" i="52"/>
  <c r="DO4" i="11" s="1"/>
  <c r="AB24" i="52"/>
  <c r="W23" i="11" s="1"/>
  <c r="AA24" i="52"/>
  <c r="AB22" i="11" s="1"/>
  <c r="Z24" i="52"/>
  <c r="AG21" i="11" s="1"/>
  <c r="Y24" i="52"/>
  <c r="AL20" i="11" s="1"/>
  <c r="X24" i="52"/>
  <c r="AQ19" i="11" s="1"/>
  <c r="W24" i="52"/>
  <c r="AV18" i="11" s="1"/>
  <c r="V24" i="52"/>
  <c r="BA17" i="11" s="1"/>
  <c r="U24" i="52"/>
  <c r="BF16" i="11" s="1"/>
  <c r="T24" i="52"/>
  <c r="BK15" i="11" s="1"/>
  <c r="S24" i="52"/>
  <c r="BP14" i="11" s="1"/>
  <c r="R24" i="52"/>
  <c r="BU13" i="11" s="1"/>
  <c r="Q24" i="52"/>
  <c r="BZ12" i="11" s="1"/>
  <c r="P24" i="52"/>
  <c r="CE11" i="11" s="1"/>
  <c r="O24" i="52"/>
  <c r="CJ10" i="11" s="1"/>
  <c r="N24" i="52"/>
  <c r="CO9" i="11" s="1"/>
  <c r="M24" i="52"/>
  <c r="CT8" i="11" s="1"/>
  <c r="L24" i="52"/>
  <c r="CY7" i="11" s="1"/>
  <c r="K24" i="52"/>
  <c r="DD6" i="11" s="1"/>
  <c r="J24" i="52"/>
  <c r="DI5" i="11" s="1"/>
  <c r="I24" i="52"/>
  <c r="DN4" i="11" s="1"/>
  <c r="AB23" i="52"/>
  <c r="V23" i="11" s="1"/>
  <c r="AA23" i="52"/>
  <c r="AA22" i="11" s="1"/>
  <c r="Z23" i="52"/>
  <c r="AF21" i="11" s="1"/>
  <c r="Y23" i="52"/>
  <c r="AK20" i="11" s="1"/>
  <c r="X23" i="52"/>
  <c r="AP19" i="11" s="1"/>
  <c r="W23" i="52"/>
  <c r="AU18" i="11" s="1"/>
  <c r="V23" i="52"/>
  <c r="AZ17" i="11" s="1"/>
  <c r="U23" i="52"/>
  <c r="BE16" i="11" s="1"/>
  <c r="T23" i="52"/>
  <c r="BJ15" i="11" s="1"/>
  <c r="S23" i="52"/>
  <c r="BO14" i="11" s="1"/>
  <c r="R23" i="52"/>
  <c r="BT13" i="11" s="1"/>
  <c r="Q23" i="52"/>
  <c r="BY12" i="11" s="1"/>
  <c r="P23" i="52"/>
  <c r="CD11" i="11" s="1"/>
  <c r="O23" i="52"/>
  <c r="CI10" i="11" s="1"/>
  <c r="N23" i="52"/>
  <c r="CN9" i="11" s="1"/>
  <c r="M23" i="52"/>
  <c r="CS8" i="11" s="1"/>
  <c r="L23" i="52"/>
  <c r="CX7" i="11" s="1"/>
  <c r="K23" i="52"/>
  <c r="DC6" i="11" s="1"/>
  <c r="J23" i="52"/>
  <c r="DH5" i="11" s="1"/>
  <c r="I23" i="52"/>
  <c r="DM4" i="11" s="1"/>
  <c r="AB22" i="52"/>
  <c r="U23" i="11" s="1"/>
  <c r="AA22" i="52"/>
  <c r="Z22" i="11" s="1"/>
  <c r="Z22" i="52"/>
  <c r="AE21" i="11" s="1"/>
  <c r="Y22" i="52"/>
  <c r="AJ20" i="11" s="1"/>
  <c r="X22" i="52"/>
  <c r="AO19" i="11" s="1"/>
  <c r="W22" i="52"/>
  <c r="AT18" i="11" s="1"/>
  <c r="V22" i="52"/>
  <c r="AY17" i="11" s="1"/>
  <c r="U22" i="52"/>
  <c r="BD16" i="11" s="1"/>
  <c r="T22" i="52"/>
  <c r="BI15" i="11" s="1"/>
  <c r="S22" i="52"/>
  <c r="BN14" i="11" s="1"/>
  <c r="R22" i="52"/>
  <c r="BS13" i="11" s="1"/>
  <c r="Q22" i="52"/>
  <c r="BX12" i="11" s="1"/>
  <c r="P22" i="52"/>
  <c r="CC11" i="11" s="1"/>
  <c r="O22" i="52"/>
  <c r="CH10" i="11" s="1"/>
  <c r="N22" i="52"/>
  <c r="CM9" i="11" s="1"/>
  <c r="M22" i="52"/>
  <c r="CR8" i="11" s="1"/>
  <c r="L22" i="52"/>
  <c r="CW7" i="11" s="1"/>
  <c r="K22" i="52"/>
  <c r="DB6" i="11" s="1"/>
  <c r="J22" i="52"/>
  <c r="DG5" i="11" s="1"/>
  <c r="I22" i="52"/>
  <c r="DL4" i="11" s="1"/>
  <c r="AB21" i="52"/>
  <c r="T23" i="11" s="1"/>
  <c r="AA21" i="52"/>
  <c r="Y22" i="11" s="1"/>
  <c r="Z21" i="52"/>
  <c r="AD21" i="11" s="1"/>
  <c r="Y21" i="52"/>
  <c r="AI20" i="11" s="1"/>
  <c r="X21" i="52"/>
  <c r="AN19" i="11" s="1"/>
  <c r="W21" i="52"/>
  <c r="AS18" i="11" s="1"/>
  <c r="V21" i="52"/>
  <c r="AX17" i="11" s="1"/>
  <c r="U21" i="52"/>
  <c r="BC16" i="11" s="1"/>
  <c r="H19" i="14" s="1"/>
  <c r="T21" i="52"/>
  <c r="BH15" i="11" s="1"/>
  <c r="S21" i="52"/>
  <c r="BM14" i="11" s="1"/>
  <c r="I17" i="14" s="1"/>
  <c r="R21" i="52"/>
  <c r="BR13" i="11" s="1"/>
  <c r="Q21" i="52"/>
  <c r="BW12" i="11" s="1"/>
  <c r="J15" i="14" s="1"/>
  <c r="P21" i="52"/>
  <c r="CB11" i="11" s="1"/>
  <c r="O21" i="52"/>
  <c r="CG10" i="11" s="1"/>
  <c r="N21" i="52"/>
  <c r="CL9" i="11" s="1"/>
  <c r="M21" i="52"/>
  <c r="CQ8" i="11" s="1"/>
  <c r="L21" i="52"/>
  <c r="CV7" i="11" s="1"/>
  <c r="K21" i="52"/>
  <c r="DA6" i="11" s="1"/>
  <c r="J21" i="52"/>
  <c r="DF5" i="11" s="1"/>
  <c r="I21" i="52"/>
  <c r="DK4" i="11" s="1"/>
  <c r="AB20" i="52"/>
  <c r="S23" i="11" s="1"/>
  <c r="AA20" i="52"/>
  <c r="X22" i="11" s="1"/>
  <c r="Z20" i="52"/>
  <c r="AC21" i="11" s="1"/>
  <c r="Y20" i="52"/>
  <c r="AH20" i="11" s="1"/>
  <c r="X20" i="52"/>
  <c r="AM19" i="11" s="1"/>
  <c r="W20" i="52"/>
  <c r="AR18" i="11" s="1"/>
  <c r="V20" i="52"/>
  <c r="AW17" i="11" s="1"/>
  <c r="U20" i="52"/>
  <c r="BB16" i="11" s="1"/>
  <c r="T20" i="52"/>
  <c r="BG15" i="11" s="1"/>
  <c r="S20" i="52"/>
  <c r="BL14" i="11" s="1"/>
  <c r="R20" i="52"/>
  <c r="BQ13" i="11" s="1"/>
  <c r="Q20" i="52"/>
  <c r="BV12" i="11" s="1"/>
  <c r="P20" i="52"/>
  <c r="CA11" i="11" s="1"/>
  <c r="O20" i="52"/>
  <c r="CF10" i="11" s="1"/>
  <c r="N20" i="52"/>
  <c r="CK9" i="11" s="1"/>
  <c r="M20" i="52"/>
  <c r="CP8" i="11" s="1"/>
  <c r="L20" i="52"/>
  <c r="CU7" i="11" s="1"/>
  <c r="K20" i="52"/>
  <c r="CZ6" i="11" s="1"/>
  <c r="J20" i="52"/>
  <c r="DE5" i="11" s="1"/>
  <c r="I20" i="52"/>
  <c r="DJ4" i="11" s="1"/>
  <c r="AB19" i="52"/>
  <c r="R23" i="11" s="1"/>
  <c r="AA19" i="52"/>
  <c r="W22" i="11" s="1"/>
  <c r="Z19" i="52"/>
  <c r="AB21" i="11" s="1"/>
  <c r="Y19" i="52"/>
  <c r="AG20" i="11" s="1"/>
  <c r="X19" i="52"/>
  <c r="AL19" i="11" s="1"/>
  <c r="W19" i="52"/>
  <c r="AQ18" i="11" s="1"/>
  <c r="V19" i="52"/>
  <c r="AV17" i="11" s="1"/>
  <c r="U19" i="52"/>
  <c r="BA16" i="11" s="1"/>
  <c r="T19" i="52"/>
  <c r="BF15" i="11" s="1"/>
  <c r="S19" i="52"/>
  <c r="BK14" i="11" s="1"/>
  <c r="R19" i="52"/>
  <c r="BP13" i="11" s="1"/>
  <c r="Q19" i="52"/>
  <c r="BU12" i="11" s="1"/>
  <c r="P19" i="52"/>
  <c r="BZ11" i="11" s="1"/>
  <c r="O19" i="52"/>
  <c r="CE10" i="11" s="1"/>
  <c r="N19" i="52"/>
  <c r="CJ9" i="11" s="1"/>
  <c r="M19" i="52"/>
  <c r="CO8" i="11" s="1"/>
  <c r="L19" i="52"/>
  <c r="CT7" i="11" s="1"/>
  <c r="K19" i="52"/>
  <c r="CY6" i="11" s="1"/>
  <c r="J19" i="52"/>
  <c r="DD5" i="11" s="1"/>
  <c r="I19" i="52"/>
  <c r="DI4" i="11" s="1"/>
  <c r="AB18" i="52"/>
  <c r="Q23" i="11" s="1"/>
  <c r="AA18" i="52"/>
  <c r="V22" i="11" s="1"/>
  <c r="Z18" i="52"/>
  <c r="AA21" i="11" s="1"/>
  <c r="Y18" i="52"/>
  <c r="AF20" i="11" s="1"/>
  <c r="X18" i="52"/>
  <c r="AK19" i="11" s="1"/>
  <c r="W18" i="52"/>
  <c r="AP18" i="11" s="1"/>
  <c r="V18" i="52"/>
  <c r="AU17" i="11" s="1"/>
  <c r="U18" i="52"/>
  <c r="AZ16" i="11" s="1"/>
  <c r="T18" i="52"/>
  <c r="BE15" i="11" s="1"/>
  <c r="S18" i="52"/>
  <c r="BJ14" i="11" s="1"/>
  <c r="R18" i="52"/>
  <c r="BO13" i="11" s="1"/>
  <c r="Q18" i="52"/>
  <c r="BT12" i="11" s="1"/>
  <c r="P18" i="52"/>
  <c r="BY11" i="11" s="1"/>
  <c r="O18" i="52"/>
  <c r="CD10" i="11" s="1"/>
  <c r="N18" i="52"/>
  <c r="CI9" i="11" s="1"/>
  <c r="M18" i="52"/>
  <c r="CN8" i="11" s="1"/>
  <c r="L18" i="52"/>
  <c r="CS7" i="11" s="1"/>
  <c r="K18" i="52"/>
  <c r="CX6" i="11" s="1"/>
  <c r="J18" i="52"/>
  <c r="DC5" i="11" s="1"/>
  <c r="I18" i="52"/>
  <c r="DH4" i="11" s="1"/>
  <c r="AB17" i="52"/>
  <c r="P23" i="11" s="1"/>
  <c r="AA17" i="52"/>
  <c r="U22" i="11" s="1"/>
  <c r="Z17" i="52"/>
  <c r="Z21" i="11" s="1"/>
  <c r="Y17" i="52"/>
  <c r="AE20" i="11" s="1"/>
  <c r="X17" i="52"/>
  <c r="AJ19" i="11" s="1"/>
  <c r="W17" i="52"/>
  <c r="AO18" i="11" s="1"/>
  <c r="V17" i="52"/>
  <c r="AT17" i="11" s="1"/>
  <c r="U17" i="52"/>
  <c r="AY16" i="11" s="1"/>
  <c r="T17" i="52"/>
  <c r="BD15" i="11" s="1"/>
  <c r="S17" i="52"/>
  <c r="BI14" i="11" s="1"/>
  <c r="R17" i="52"/>
  <c r="BN13" i="11" s="1"/>
  <c r="Q17" i="52"/>
  <c r="BS12" i="11" s="1"/>
  <c r="P17" i="52"/>
  <c r="BX11" i="11" s="1"/>
  <c r="O17" i="52"/>
  <c r="CC10" i="11" s="1"/>
  <c r="N17" i="52"/>
  <c r="CH9" i="11" s="1"/>
  <c r="M17" i="52"/>
  <c r="CM8" i="11" s="1"/>
  <c r="L17" i="52"/>
  <c r="CR7" i="11" s="1"/>
  <c r="K17" i="52"/>
  <c r="CW6" i="11" s="1"/>
  <c r="J17" i="52"/>
  <c r="DB5" i="11" s="1"/>
  <c r="I17" i="52"/>
  <c r="DG4" i="11" s="1"/>
  <c r="AB16" i="52"/>
  <c r="O23" i="11" s="1"/>
  <c r="AA16" i="52"/>
  <c r="T22" i="11" s="1"/>
  <c r="Z16" i="52"/>
  <c r="Y21" i="11" s="1"/>
  <c r="Y16" i="52"/>
  <c r="AD20" i="11" s="1"/>
  <c r="X16" i="52"/>
  <c r="AI19" i="11" s="1"/>
  <c r="W16" i="52"/>
  <c r="AN18" i="11" s="1"/>
  <c r="V16" i="52"/>
  <c r="AS17" i="11" s="1"/>
  <c r="G20" i="14" s="1"/>
  <c r="U16" i="52"/>
  <c r="AX16" i="11" s="1"/>
  <c r="T16" i="52"/>
  <c r="BC15" i="11" s="1"/>
  <c r="H18" i="14" s="1"/>
  <c r="S16" i="52"/>
  <c r="BH14" i="11" s="1"/>
  <c r="R16" i="52"/>
  <c r="BM13" i="11" s="1"/>
  <c r="I16" i="14" s="1"/>
  <c r="Q16" i="52"/>
  <c r="BR12" i="11" s="1"/>
  <c r="P16" i="52"/>
  <c r="BW11" i="11" s="1"/>
  <c r="O16" i="52"/>
  <c r="CB10" i="11" s="1"/>
  <c r="N16" i="52"/>
  <c r="CG9" i="11" s="1"/>
  <c r="M16" i="52"/>
  <c r="CL8" i="11" s="1"/>
  <c r="L16" i="52"/>
  <c r="CQ7" i="11" s="1"/>
  <c r="K16" i="52"/>
  <c r="CV6" i="11" s="1"/>
  <c r="J16" i="52"/>
  <c r="DA5" i="11" s="1"/>
  <c r="I16" i="52"/>
  <c r="DF4" i="11" s="1"/>
  <c r="AB15" i="52"/>
  <c r="N23" i="11" s="1"/>
  <c r="AA15" i="52"/>
  <c r="S22" i="11" s="1"/>
  <c r="Z15" i="52"/>
  <c r="X21" i="11" s="1"/>
  <c r="Y15" i="52"/>
  <c r="AC20" i="11" s="1"/>
  <c r="X15" i="52"/>
  <c r="AH19" i="11" s="1"/>
  <c r="W15" i="52"/>
  <c r="AM18" i="11" s="1"/>
  <c r="V15" i="52"/>
  <c r="AR17" i="11" s="1"/>
  <c r="U15" i="52"/>
  <c r="AW16" i="11" s="1"/>
  <c r="T15" i="52"/>
  <c r="BB15" i="11" s="1"/>
  <c r="S15" i="52"/>
  <c r="BG14" i="11" s="1"/>
  <c r="R15" i="52"/>
  <c r="BL13" i="11" s="1"/>
  <c r="Q15" i="52"/>
  <c r="BQ12" i="11" s="1"/>
  <c r="P15" i="52"/>
  <c r="BV11" i="11" s="1"/>
  <c r="O15" i="52"/>
  <c r="CA10" i="11" s="1"/>
  <c r="N15" i="52"/>
  <c r="CF9" i="11" s="1"/>
  <c r="M15" i="52"/>
  <c r="CK8" i="11" s="1"/>
  <c r="L15" i="52"/>
  <c r="CP7" i="11" s="1"/>
  <c r="K15" i="52"/>
  <c r="CU6" i="11" s="1"/>
  <c r="J15" i="52"/>
  <c r="CZ5" i="11" s="1"/>
  <c r="I15" i="52"/>
  <c r="DE4" i="11" s="1"/>
  <c r="AB14" i="52"/>
  <c r="M23" i="11" s="1"/>
  <c r="AA14" i="52"/>
  <c r="R22" i="11" s="1"/>
  <c r="Z14" i="52"/>
  <c r="W21" i="11" s="1"/>
  <c r="Y14" i="52"/>
  <c r="AB20" i="11" s="1"/>
  <c r="X14" i="52"/>
  <c r="AG19" i="11" s="1"/>
  <c r="W14" i="52"/>
  <c r="AL18" i="11" s="1"/>
  <c r="V14" i="52"/>
  <c r="AQ17" i="11" s="1"/>
  <c r="U14" i="52"/>
  <c r="AV16" i="11" s="1"/>
  <c r="T14" i="52"/>
  <c r="BA15" i="11" s="1"/>
  <c r="S14" i="52"/>
  <c r="BF14" i="11" s="1"/>
  <c r="R14" i="52"/>
  <c r="BK13" i="11" s="1"/>
  <c r="Q14" i="52"/>
  <c r="BP12" i="11" s="1"/>
  <c r="P14" i="52"/>
  <c r="BU11" i="11" s="1"/>
  <c r="O14" i="52"/>
  <c r="BZ10" i="11" s="1"/>
  <c r="N14" i="52"/>
  <c r="CE9" i="11" s="1"/>
  <c r="M14" i="52"/>
  <c r="CJ8" i="11" s="1"/>
  <c r="L14" i="52"/>
  <c r="CO7" i="11" s="1"/>
  <c r="K14" i="52"/>
  <c r="CT6" i="11" s="1"/>
  <c r="J14" i="52"/>
  <c r="CY5" i="11" s="1"/>
  <c r="I14" i="52"/>
  <c r="DD4" i="11" s="1"/>
  <c r="AB13" i="52"/>
  <c r="L23" i="11" s="1"/>
  <c r="AA13" i="52"/>
  <c r="Q22" i="11" s="1"/>
  <c r="Z13" i="52"/>
  <c r="V21" i="11" s="1"/>
  <c r="Y13" i="52"/>
  <c r="AA20" i="11" s="1"/>
  <c r="X13" i="52"/>
  <c r="AF19" i="11" s="1"/>
  <c r="W13" i="52"/>
  <c r="AK18" i="11" s="1"/>
  <c r="V13" i="52"/>
  <c r="AP17" i="11" s="1"/>
  <c r="U13" i="52"/>
  <c r="AU16" i="11" s="1"/>
  <c r="T13" i="52"/>
  <c r="AZ15" i="11" s="1"/>
  <c r="S13" i="52"/>
  <c r="BE14" i="11" s="1"/>
  <c r="R13" i="52"/>
  <c r="BJ13" i="11" s="1"/>
  <c r="Q13" i="52"/>
  <c r="BO12" i="11" s="1"/>
  <c r="P13" i="52"/>
  <c r="BT11" i="11" s="1"/>
  <c r="O13" i="52"/>
  <c r="BY10" i="11" s="1"/>
  <c r="N13" i="52"/>
  <c r="CD9" i="11" s="1"/>
  <c r="M13" i="52"/>
  <c r="CI8" i="11" s="1"/>
  <c r="L13" i="52"/>
  <c r="CN7" i="11" s="1"/>
  <c r="K13" i="52"/>
  <c r="CS6" i="11" s="1"/>
  <c r="J13" i="52"/>
  <c r="CX5" i="11" s="1"/>
  <c r="I13" i="52"/>
  <c r="DC4" i="11" s="1"/>
  <c r="AB12" i="52"/>
  <c r="K23" i="11" s="1"/>
  <c r="AA12" i="52"/>
  <c r="P22" i="11" s="1"/>
  <c r="Z12" i="52"/>
  <c r="U21" i="11" s="1"/>
  <c r="Y12" i="52"/>
  <c r="Z20" i="11" s="1"/>
  <c r="X12" i="52"/>
  <c r="AE19" i="11" s="1"/>
  <c r="W12" i="52"/>
  <c r="AJ18" i="11" s="1"/>
  <c r="V12" i="52"/>
  <c r="AO17" i="11" s="1"/>
  <c r="U12" i="52"/>
  <c r="AT16" i="11" s="1"/>
  <c r="T12" i="52"/>
  <c r="AY15" i="11" s="1"/>
  <c r="S12" i="52"/>
  <c r="BD14" i="11" s="1"/>
  <c r="R12" i="52"/>
  <c r="BI13" i="11" s="1"/>
  <c r="Q12" i="52"/>
  <c r="BN12" i="11" s="1"/>
  <c r="P12" i="52"/>
  <c r="BS11" i="11" s="1"/>
  <c r="O12" i="52"/>
  <c r="BX10" i="11" s="1"/>
  <c r="N12" i="52"/>
  <c r="CC9" i="11" s="1"/>
  <c r="M12" i="52"/>
  <c r="CH8" i="11" s="1"/>
  <c r="L12" i="52"/>
  <c r="CM7" i="11" s="1"/>
  <c r="K12" i="52"/>
  <c r="CR6" i="11" s="1"/>
  <c r="J12" i="52"/>
  <c r="CW5" i="11" s="1"/>
  <c r="I12" i="52"/>
  <c r="DB4" i="11" s="1"/>
  <c r="AB11" i="52"/>
  <c r="J23" i="11" s="1"/>
  <c r="AA11" i="52"/>
  <c r="O22" i="11" s="1"/>
  <c r="D25" i="14" s="1"/>
  <c r="Z11" i="52"/>
  <c r="T21" i="11" s="1"/>
  <c r="Y11" i="52"/>
  <c r="Y20" i="11" s="1"/>
  <c r="E23" i="14" s="1"/>
  <c r="X11" i="52"/>
  <c r="AD19" i="11" s="1"/>
  <c r="W11" i="52"/>
  <c r="AI18" i="11" s="1"/>
  <c r="V11" i="52"/>
  <c r="AN17" i="11" s="1"/>
  <c r="U11" i="52"/>
  <c r="AS16" i="11" s="1"/>
  <c r="T11" i="52"/>
  <c r="AX15" i="11" s="1"/>
  <c r="S11" i="52"/>
  <c r="BC14" i="11" s="1"/>
  <c r="R11" i="52"/>
  <c r="BH13" i="11" s="1"/>
  <c r="Q11" i="52"/>
  <c r="BM12" i="11" s="1"/>
  <c r="I15" i="14" s="1"/>
  <c r="P11" i="52"/>
  <c r="BR11" i="11" s="1"/>
  <c r="O11" i="52"/>
  <c r="BW10" i="11" s="1"/>
  <c r="N11" i="52"/>
  <c r="CB9" i="11" s="1"/>
  <c r="M11" i="52"/>
  <c r="CG8" i="11" s="1"/>
  <c r="K11" i="14" s="1"/>
  <c r="L11" i="52"/>
  <c r="CL7" i="11" s="1"/>
  <c r="K11" i="52"/>
  <c r="CQ6" i="11" s="1"/>
  <c r="L9" i="14" s="1"/>
  <c r="J11" i="52"/>
  <c r="CV5" i="11" s="1"/>
  <c r="I11" i="52"/>
  <c r="DA4" i="11" s="1"/>
  <c r="M7" i="14" s="1"/>
  <c r="AB10" i="52"/>
  <c r="I23" i="11" s="1"/>
  <c r="AA10" i="52"/>
  <c r="N22" i="11" s="1"/>
  <c r="Z10" i="52"/>
  <c r="S21" i="11" s="1"/>
  <c r="Y10" i="52"/>
  <c r="X20" i="11" s="1"/>
  <c r="X10" i="52"/>
  <c r="AC19" i="11" s="1"/>
  <c r="W10" i="52"/>
  <c r="AH18" i="11" s="1"/>
  <c r="V10" i="52"/>
  <c r="AM17" i="11" s="1"/>
  <c r="U10" i="52"/>
  <c r="AR16" i="11" s="1"/>
  <c r="T10" i="52"/>
  <c r="AW15" i="11" s="1"/>
  <c r="S10" i="52"/>
  <c r="BB14" i="11" s="1"/>
  <c r="R10" i="52"/>
  <c r="BG13" i="11" s="1"/>
  <c r="Q10" i="52"/>
  <c r="BL12" i="11" s="1"/>
  <c r="P10" i="52"/>
  <c r="BQ11" i="11" s="1"/>
  <c r="O10" i="52"/>
  <c r="BV10" i="11" s="1"/>
  <c r="N10" i="52"/>
  <c r="CA9" i="11" s="1"/>
  <c r="M10" i="52"/>
  <c r="CF8" i="11" s="1"/>
  <c r="L10" i="52"/>
  <c r="CK7" i="11" s="1"/>
  <c r="K10" i="52"/>
  <c r="CP6" i="11" s="1"/>
  <c r="J10" i="52"/>
  <c r="CU5" i="11" s="1"/>
  <c r="I10" i="52"/>
  <c r="CZ4" i="11" s="1"/>
  <c r="AB9" i="52"/>
  <c r="H23" i="11" s="1"/>
  <c r="AA9" i="52"/>
  <c r="M22" i="11" s="1"/>
  <c r="Z9" i="52"/>
  <c r="R21" i="11" s="1"/>
  <c r="Y9" i="52"/>
  <c r="W20" i="11" s="1"/>
  <c r="X9" i="52"/>
  <c r="AB19" i="11" s="1"/>
  <c r="W9" i="52"/>
  <c r="AG18" i="11" s="1"/>
  <c r="V9" i="52"/>
  <c r="AL17" i="11" s="1"/>
  <c r="U9" i="52"/>
  <c r="AQ16" i="11" s="1"/>
  <c r="T9" i="52"/>
  <c r="AV15" i="11" s="1"/>
  <c r="S9" i="52"/>
  <c r="BA14" i="11" s="1"/>
  <c r="R9" i="52"/>
  <c r="BF13" i="11" s="1"/>
  <c r="Q9" i="52"/>
  <c r="BK12" i="11" s="1"/>
  <c r="P9" i="52"/>
  <c r="BP11" i="11" s="1"/>
  <c r="O9" i="52"/>
  <c r="BU10" i="11" s="1"/>
  <c r="N9" i="52"/>
  <c r="BZ9" i="11" s="1"/>
  <c r="M9" i="52"/>
  <c r="CE8" i="11" s="1"/>
  <c r="L9" i="52"/>
  <c r="CJ7" i="11" s="1"/>
  <c r="K9" i="52"/>
  <c r="CO6" i="11" s="1"/>
  <c r="J9" i="52"/>
  <c r="CT5" i="11" s="1"/>
  <c r="I9" i="52"/>
  <c r="CY4" i="11" s="1"/>
  <c r="AB8" i="52"/>
  <c r="G23" i="11" s="1"/>
  <c r="AA8" i="52"/>
  <c r="L22" i="11" s="1"/>
  <c r="Z8" i="52"/>
  <c r="Q21" i="11" s="1"/>
  <c r="Y8" i="52"/>
  <c r="V20" i="11" s="1"/>
  <c r="X8" i="52"/>
  <c r="AA19" i="11" s="1"/>
  <c r="W8" i="52"/>
  <c r="AF18" i="11" s="1"/>
  <c r="V8" i="52"/>
  <c r="AK17" i="11" s="1"/>
  <c r="U8" i="52"/>
  <c r="AP16" i="11" s="1"/>
  <c r="T8" i="52"/>
  <c r="AU15" i="11" s="1"/>
  <c r="S8" i="52"/>
  <c r="AZ14" i="11" s="1"/>
  <c r="R8" i="52"/>
  <c r="BE13" i="11" s="1"/>
  <c r="Q8" i="52"/>
  <c r="BJ12" i="11" s="1"/>
  <c r="P8" i="52"/>
  <c r="BO11" i="11" s="1"/>
  <c r="O8" i="52"/>
  <c r="BT10" i="11" s="1"/>
  <c r="N8" i="52"/>
  <c r="BY9" i="11" s="1"/>
  <c r="M8" i="52"/>
  <c r="CD8" i="11" s="1"/>
  <c r="L8" i="52"/>
  <c r="CI7" i="11" s="1"/>
  <c r="K8" i="52"/>
  <c r="CN6" i="11" s="1"/>
  <c r="J8" i="52"/>
  <c r="CS5" i="11" s="1"/>
  <c r="I8" i="52"/>
  <c r="CX4" i="11" s="1"/>
  <c r="AB7" i="52"/>
  <c r="F23" i="11" s="1"/>
  <c r="AA7" i="52"/>
  <c r="K22" i="11" s="1"/>
  <c r="Z7" i="52"/>
  <c r="P21" i="11" s="1"/>
  <c r="Y7" i="52"/>
  <c r="U20" i="11" s="1"/>
  <c r="X7" i="52"/>
  <c r="Z19" i="11" s="1"/>
  <c r="W7" i="52"/>
  <c r="AE18" i="11" s="1"/>
  <c r="V7" i="52"/>
  <c r="AJ17" i="11" s="1"/>
  <c r="U7" i="52"/>
  <c r="AO16" i="11" s="1"/>
  <c r="T7" i="52"/>
  <c r="AT15" i="11" s="1"/>
  <c r="S7" i="52"/>
  <c r="AY14" i="11" s="1"/>
  <c r="R7" i="52"/>
  <c r="BD13" i="11" s="1"/>
  <c r="Q7" i="52"/>
  <c r="BI12" i="11" s="1"/>
  <c r="P7" i="52"/>
  <c r="BN11" i="11" s="1"/>
  <c r="O7" i="52"/>
  <c r="BS10" i="11" s="1"/>
  <c r="N7" i="52"/>
  <c r="BX9" i="11" s="1"/>
  <c r="M7" i="52"/>
  <c r="CC8" i="11" s="1"/>
  <c r="L7" i="52"/>
  <c r="CH7" i="11" s="1"/>
  <c r="K7" i="52"/>
  <c r="CM6" i="11" s="1"/>
  <c r="J7" i="52"/>
  <c r="CR5" i="11" s="1"/>
  <c r="I7" i="52"/>
  <c r="CW4" i="11" s="1"/>
  <c r="AB6" i="52"/>
  <c r="E23" i="11" s="1"/>
  <c r="C26" i="14" s="1"/>
  <c r="AA6" i="52"/>
  <c r="J22" i="11" s="1"/>
  <c r="Z6" i="52"/>
  <c r="O21" i="11" s="1"/>
  <c r="D24" i="14" s="1"/>
  <c r="Y6" i="52"/>
  <c r="T20" i="11" s="1"/>
  <c r="X6" i="52"/>
  <c r="Y19" i="11" s="1"/>
  <c r="W6" i="52"/>
  <c r="AD18" i="11" s="1"/>
  <c r="V6" i="52"/>
  <c r="AI17" i="11" s="1"/>
  <c r="U6" i="52"/>
  <c r="AN16" i="11" s="1"/>
  <c r="T6" i="52"/>
  <c r="AS15" i="11" s="1"/>
  <c r="S6" i="52"/>
  <c r="AX14" i="11" s="1"/>
  <c r="R6" i="52"/>
  <c r="BC13" i="11" s="1"/>
  <c r="Q6" i="52"/>
  <c r="BH12" i="11" s="1"/>
  <c r="P6" i="52"/>
  <c r="BM11" i="11" s="1"/>
  <c r="O6" i="52"/>
  <c r="BR10" i="11" s="1"/>
  <c r="N6" i="52"/>
  <c r="BW9" i="11" s="1"/>
  <c r="J12" i="14" s="1"/>
  <c r="M6" i="52"/>
  <c r="CB8" i="11" s="1"/>
  <c r="L6" i="52"/>
  <c r="CG7" i="11" s="1"/>
  <c r="K10" i="14" s="1"/>
  <c r="K6" i="52"/>
  <c r="CL6" i="11" s="1"/>
  <c r="J6" i="52"/>
  <c r="CQ5" i="11" s="1"/>
  <c r="L8" i="14" s="1"/>
  <c r="I6" i="52"/>
  <c r="CV4" i="11" s="1"/>
  <c r="AB5" i="52"/>
  <c r="D23" i="11" s="1"/>
  <c r="AA5" i="52"/>
  <c r="I22" i="11" s="1"/>
  <c r="Z5" i="52"/>
  <c r="N21" i="11" s="1"/>
  <c r="Y5" i="52"/>
  <c r="S20" i="11" s="1"/>
  <c r="X5" i="52"/>
  <c r="X19" i="11" s="1"/>
  <c r="W5" i="52"/>
  <c r="AC18" i="11" s="1"/>
  <c r="V5" i="52"/>
  <c r="AH17" i="11" s="1"/>
  <c r="U5" i="52"/>
  <c r="AM16" i="11" s="1"/>
  <c r="T5" i="52"/>
  <c r="AR15" i="11" s="1"/>
  <c r="S5" i="52"/>
  <c r="AW14" i="11" s="1"/>
  <c r="R5" i="52"/>
  <c r="BB13" i="11" s="1"/>
  <c r="Q5" i="52"/>
  <c r="BG12" i="11" s="1"/>
  <c r="P5" i="52"/>
  <c r="BL11" i="11" s="1"/>
  <c r="O5" i="52"/>
  <c r="BQ10" i="11" s="1"/>
  <c r="N5" i="52"/>
  <c r="BV9" i="11" s="1"/>
  <c r="M5" i="52"/>
  <c r="CA8" i="11" s="1"/>
  <c r="L5" i="52"/>
  <c r="CF7" i="11" s="1"/>
  <c r="K5" i="52"/>
  <c r="CK6" i="11" s="1"/>
  <c r="J5" i="52"/>
  <c r="CP5" i="11" s="1"/>
  <c r="I5" i="52"/>
  <c r="CU4" i="11" s="1"/>
  <c r="AB4" i="52"/>
  <c r="C23" i="11" s="1"/>
  <c r="AA4" i="52"/>
  <c r="H22" i="11" s="1"/>
  <c r="Z4" i="52"/>
  <c r="M21" i="11" s="1"/>
  <c r="Y4" i="52"/>
  <c r="R20" i="11" s="1"/>
  <c r="X4" i="52"/>
  <c r="W19" i="11" s="1"/>
  <c r="W4" i="52"/>
  <c r="AB18" i="11" s="1"/>
  <c r="V4" i="52"/>
  <c r="AG17" i="11" s="1"/>
  <c r="U4" i="52"/>
  <c r="AL16" i="11" s="1"/>
  <c r="T4" i="52"/>
  <c r="AQ15" i="11" s="1"/>
  <c r="S4" i="52"/>
  <c r="AV14" i="11" s="1"/>
  <c r="R4" i="52"/>
  <c r="BA13" i="11" s="1"/>
  <c r="Q4" i="52"/>
  <c r="BF12" i="11" s="1"/>
  <c r="P4" i="52"/>
  <c r="BK11" i="11" s="1"/>
  <c r="O4" i="52"/>
  <c r="BP10" i="11" s="1"/>
  <c r="N4" i="52"/>
  <c r="BU9" i="11" s="1"/>
  <c r="M4" i="52"/>
  <c r="BZ8" i="11" s="1"/>
  <c r="L4" i="52"/>
  <c r="CE7" i="11" s="1"/>
  <c r="K4" i="52"/>
  <c r="CJ6" i="11" s="1"/>
  <c r="J4" i="52"/>
  <c r="CO5" i="11" s="1"/>
  <c r="I4" i="52"/>
  <c r="CT4" i="11" s="1"/>
  <c r="AB3" i="52"/>
  <c r="B23" i="11" s="1"/>
  <c r="B26" i="14" s="1"/>
  <c r="AA3" i="52"/>
  <c r="G22" i="11" s="1"/>
  <c r="C25" i="14" s="1"/>
  <c r="Z3" i="52"/>
  <c r="L21" i="11" s="1"/>
  <c r="C24" i="14" s="1"/>
  <c r="Y3" i="52"/>
  <c r="Q20" i="11" s="1"/>
  <c r="X3" i="52"/>
  <c r="V19" i="11" s="1"/>
  <c r="D22" i="14" s="1"/>
  <c r="W3" i="52"/>
  <c r="AA18" i="11" s="1"/>
  <c r="V3" i="52"/>
  <c r="AF17" i="11" s="1"/>
  <c r="E20" i="14" s="1"/>
  <c r="U3" i="52"/>
  <c r="AK16" i="11" s="1"/>
  <c r="T3" i="52"/>
  <c r="AP15" i="11" s="1"/>
  <c r="S3" i="52"/>
  <c r="AU14" i="11" s="1"/>
  <c r="R3" i="52"/>
  <c r="AZ13" i="11" s="1"/>
  <c r="Q3" i="52"/>
  <c r="BE12" i="11" s="1"/>
  <c r="P3" i="52"/>
  <c r="BJ11" i="11" s="1"/>
  <c r="O3" i="52"/>
  <c r="BO10" i="11" s="1"/>
  <c r="N3" i="52"/>
  <c r="BT9" i="11" s="1"/>
  <c r="M3" i="52"/>
  <c r="BY8" i="11" s="1"/>
  <c r="J11" i="14" s="1"/>
  <c r="L3" i="52"/>
  <c r="CD7" i="11" s="1"/>
  <c r="J10" i="14" s="1"/>
  <c r="K3" i="52"/>
  <c r="CI6" i="11" s="1"/>
  <c r="K9" i="14" s="1"/>
  <c r="J3" i="52"/>
  <c r="CN5" i="11" s="1"/>
  <c r="K8" i="14" s="1"/>
  <c r="I3" i="52"/>
  <c r="CS4" i="11" s="1"/>
  <c r="L7" i="14" s="1"/>
  <c r="G51" i="52"/>
  <c r="F51" i="52"/>
  <c r="E51" i="52"/>
  <c r="H51" i="52" s="1"/>
  <c r="B51" i="52" s="1"/>
  <c r="D51" i="52"/>
  <c r="C51" i="52"/>
  <c r="G50" i="52"/>
  <c r="F50" i="52"/>
  <c r="E50" i="52"/>
  <c r="D50" i="52"/>
  <c r="C50" i="52"/>
  <c r="G49" i="52"/>
  <c r="F49" i="52"/>
  <c r="E49" i="52"/>
  <c r="D49" i="52"/>
  <c r="C49" i="52"/>
  <c r="H49" i="52" s="1"/>
  <c r="B49" i="52" s="1"/>
  <c r="G48" i="52"/>
  <c r="F48" i="52"/>
  <c r="E48" i="52"/>
  <c r="D48" i="52"/>
  <c r="C48" i="52"/>
  <c r="G47" i="52"/>
  <c r="F47" i="52"/>
  <c r="E47" i="52"/>
  <c r="D47" i="52"/>
  <c r="C47" i="52"/>
  <c r="H47" i="52" s="1"/>
  <c r="B47" i="52" s="1"/>
  <c r="G46" i="52"/>
  <c r="F46" i="52"/>
  <c r="E46" i="52"/>
  <c r="D46" i="52"/>
  <c r="C46" i="52"/>
  <c r="G45" i="52"/>
  <c r="F45" i="52"/>
  <c r="E45" i="52"/>
  <c r="D45" i="52"/>
  <c r="C45" i="52"/>
  <c r="H45" i="52"/>
  <c r="G44" i="52"/>
  <c r="F44" i="52"/>
  <c r="E44" i="52"/>
  <c r="D44" i="52"/>
  <c r="H44" i="52" s="1"/>
  <c r="B44" i="52" s="1"/>
  <c r="C44" i="52"/>
  <c r="G43" i="52"/>
  <c r="F43" i="52"/>
  <c r="E43" i="52"/>
  <c r="D43" i="52"/>
  <c r="C43" i="52"/>
  <c r="H43" i="52" s="1"/>
  <c r="B43" i="52" s="1"/>
  <c r="G42" i="52"/>
  <c r="F42" i="52"/>
  <c r="E42" i="52"/>
  <c r="D42" i="52"/>
  <c r="H42" i="52"/>
  <c r="B42" i="52" s="1"/>
  <c r="C42" i="52"/>
  <c r="G41" i="52"/>
  <c r="F41" i="52"/>
  <c r="E41" i="52"/>
  <c r="H41" i="52" s="1"/>
  <c r="B41" i="52" s="1"/>
  <c r="D41" i="52"/>
  <c r="C41" i="52"/>
  <c r="G40" i="52"/>
  <c r="F40" i="52"/>
  <c r="E40" i="52"/>
  <c r="D40" i="52"/>
  <c r="C40" i="52"/>
  <c r="G39" i="52"/>
  <c r="F39" i="52"/>
  <c r="E39" i="52"/>
  <c r="D39" i="52"/>
  <c r="C39" i="52"/>
  <c r="H39" i="52"/>
  <c r="B39" i="52" s="1"/>
  <c r="G38" i="52"/>
  <c r="F38" i="52"/>
  <c r="E38" i="52"/>
  <c r="D38" i="52"/>
  <c r="C38" i="52"/>
  <c r="G37" i="52"/>
  <c r="F37" i="52"/>
  <c r="E37" i="52"/>
  <c r="D37" i="52"/>
  <c r="C37" i="52"/>
  <c r="H37" i="52" s="1"/>
  <c r="B37" i="52" s="1"/>
  <c r="G36" i="52"/>
  <c r="F36" i="52"/>
  <c r="H36" i="52" s="1"/>
  <c r="B36" i="52" s="1"/>
  <c r="E36" i="52"/>
  <c r="D36" i="52"/>
  <c r="C36" i="52"/>
  <c r="G35" i="52"/>
  <c r="F35" i="52"/>
  <c r="E35" i="52"/>
  <c r="D35" i="52"/>
  <c r="C35" i="52"/>
  <c r="H35" i="52" s="1"/>
  <c r="B35" i="52" s="1"/>
  <c r="G34" i="52"/>
  <c r="F34" i="52"/>
  <c r="E34" i="52"/>
  <c r="D34" i="52"/>
  <c r="H34" i="52" s="1"/>
  <c r="B34" i="52" s="1"/>
  <c r="C34" i="52"/>
  <c r="G33" i="52"/>
  <c r="F33" i="52"/>
  <c r="E33" i="52"/>
  <c r="D33" i="52"/>
  <c r="C33" i="52"/>
  <c r="H33" i="52" s="1"/>
  <c r="B33" i="52" s="1"/>
  <c r="G32" i="52"/>
  <c r="F32" i="52"/>
  <c r="E32" i="52"/>
  <c r="D32" i="52"/>
  <c r="C32" i="52"/>
  <c r="G31" i="52"/>
  <c r="F31" i="52"/>
  <c r="E31" i="52"/>
  <c r="D31" i="52"/>
  <c r="H31" i="52" s="1"/>
  <c r="B31" i="52" s="1"/>
  <c r="C31" i="52"/>
  <c r="G30" i="52"/>
  <c r="F30" i="52"/>
  <c r="E30" i="52"/>
  <c r="D30" i="52"/>
  <c r="H30" i="52"/>
  <c r="B30" i="52" s="1"/>
  <c r="C30" i="52"/>
  <c r="G29" i="52"/>
  <c r="F29" i="52"/>
  <c r="E29" i="52"/>
  <c r="D29" i="52"/>
  <c r="C29" i="52"/>
  <c r="H29" i="52"/>
  <c r="G28" i="52"/>
  <c r="F28" i="52"/>
  <c r="E28" i="52"/>
  <c r="D28" i="52"/>
  <c r="C28" i="52"/>
  <c r="G27" i="52"/>
  <c r="F27" i="52"/>
  <c r="E27" i="52"/>
  <c r="D27" i="52"/>
  <c r="C27" i="52"/>
  <c r="H27" i="52" s="1"/>
  <c r="B27" i="52" s="1"/>
  <c r="G26" i="52"/>
  <c r="F26" i="52"/>
  <c r="E26" i="52"/>
  <c r="D26" i="52"/>
  <c r="C26" i="52"/>
  <c r="G25" i="52"/>
  <c r="F25" i="52"/>
  <c r="E25" i="52"/>
  <c r="D25" i="52"/>
  <c r="C25" i="52"/>
  <c r="H25" i="52" s="1"/>
  <c r="B25" i="52" s="1"/>
  <c r="G24" i="52"/>
  <c r="F24" i="52"/>
  <c r="E24" i="52"/>
  <c r="D24" i="52"/>
  <c r="C24" i="52"/>
  <c r="H24" i="52" s="1"/>
  <c r="B24" i="52" s="1"/>
  <c r="G23" i="52"/>
  <c r="F23" i="52"/>
  <c r="E23" i="52"/>
  <c r="D23" i="52"/>
  <c r="C23" i="52"/>
  <c r="H23" i="52" s="1"/>
  <c r="B23" i="52" s="1"/>
  <c r="G22" i="52"/>
  <c r="F22" i="52"/>
  <c r="E22" i="52"/>
  <c r="D22" i="52"/>
  <c r="C22" i="52"/>
  <c r="G21" i="52"/>
  <c r="F21" i="52"/>
  <c r="E21" i="52"/>
  <c r="D21" i="52"/>
  <c r="H21" i="52" s="1"/>
  <c r="B21" i="52" s="1"/>
  <c r="C21" i="52"/>
  <c r="G20" i="52"/>
  <c r="F20" i="52"/>
  <c r="E20" i="52"/>
  <c r="D20" i="52"/>
  <c r="C20" i="52"/>
  <c r="G19" i="52"/>
  <c r="F19" i="52"/>
  <c r="E19" i="52"/>
  <c r="D19" i="52"/>
  <c r="C19" i="52"/>
  <c r="H19" i="52"/>
  <c r="B19" i="52" s="1"/>
  <c r="G18" i="52"/>
  <c r="F18" i="52"/>
  <c r="E18" i="52"/>
  <c r="D18" i="52"/>
  <c r="C18" i="52"/>
  <c r="G17" i="52"/>
  <c r="F17" i="52"/>
  <c r="E17" i="52"/>
  <c r="D17" i="52"/>
  <c r="C17" i="52"/>
  <c r="H17" i="52" s="1"/>
  <c r="B17" i="52" s="1"/>
  <c r="G16" i="52"/>
  <c r="F16" i="52"/>
  <c r="E16" i="52"/>
  <c r="D16" i="52"/>
  <c r="C16" i="52"/>
  <c r="G15" i="52"/>
  <c r="F15" i="52"/>
  <c r="H15" i="52" s="1"/>
  <c r="B15" i="52" s="1"/>
  <c r="E15" i="52"/>
  <c r="D15" i="52"/>
  <c r="C15" i="52"/>
  <c r="G14" i="52"/>
  <c r="F14" i="52"/>
  <c r="E14" i="52"/>
  <c r="D14" i="52"/>
  <c r="H14" i="52"/>
  <c r="B14" i="52"/>
  <c r="C14" i="52"/>
  <c r="G13" i="52"/>
  <c r="F13" i="52"/>
  <c r="E13" i="52"/>
  <c r="D13" i="52"/>
  <c r="C13" i="52"/>
  <c r="H13" i="52" s="1"/>
  <c r="B13" i="52" s="1"/>
  <c r="G12" i="52"/>
  <c r="F12" i="52"/>
  <c r="E12" i="52"/>
  <c r="D12" i="52"/>
  <c r="C12" i="52"/>
  <c r="G11" i="52"/>
  <c r="F11" i="52"/>
  <c r="E11" i="52"/>
  <c r="D11" i="52"/>
  <c r="C11" i="52"/>
  <c r="H11" i="52" s="1"/>
  <c r="B11" i="52" s="1"/>
  <c r="G10" i="52"/>
  <c r="F10" i="52"/>
  <c r="E10" i="52"/>
  <c r="H10" i="52" s="1"/>
  <c r="B10" i="52" s="1"/>
  <c r="D10" i="52"/>
  <c r="C10" i="52"/>
  <c r="G9" i="52"/>
  <c r="F9" i="52"/>
  <c r="E9" i="52"/>
  <c r="D9" i="52"/>
  <c r="C9" i="52"/>
  <c r="H9" i="52"/>
  <c r="B9" i="52" s="1"/>
  <c r="G8" i="52"/>
  <c r="F8" i="52"/>
  <c r="E8" i="52"/>
  <c r="D8" i="52"/>
  <c r="C8" i="52"/>
  <c r="H8" i="52" s="1"/>
  <c r="B8" i="52" s="1"/>
  <c r="G7" i="52"/>
  <c r="F7" i="52"/>
  <c r="E7" i="52"/>
  <c r="D7" i="52"/>
  <c r="C7" i="52"/>
  <c r="H7" i="52"/>
  <c r="B7" i="52" s="1"/>
  <c r="G6" i="52"/>
  <c r="F6" i="52"/>
  <c r="E6" i="52"/>
  <c r="D6" i="52"/>
  <c r="C6" i="52"/>
  <c r="G5" i="52"/>
  <c r="F5" i="52"/>
  <c r="H5" i="52" s="1"/>
  <c r="B5" i="52" s="1"/>
  <c r="E5" i="52"/>
  <c r="D5" i="52"/>
  <c r="C5" i="52"/>
  <c r="G4" i="52"/>
  <c r="F4" i="52"/>
  <c r="H4" i="52" s="1"/>
  <c r="B4" i="52" s="1"/>
  <c r="E4" i="52"/>
  <c r="D4" i="52"/>
  <c r="C4" i="52"/>
  <c r="G3" i="52"/>
  <c r="F3" i="52"/>
  <c r="E3" i="52"/>
  <c r="D3" i="52"/>
  <c r="C3" i="52"/>
  <c r="H28" i="52"/>
  <c r="B28" i="52" s="1"/>
  <c r="B45" i="52"/>
  <c r="B29" i="52"/>
  <c r="AB51" i="50"/>
  <c r="AX23" i="10" s="1"/>
  <c r="AA51" i="50"/>
  <c r="BC22" i="10" s="1"/>
  <c r="H52" i="13" s="1"/>
  <c r="Z51" i="50"/>
  <c r="BH21" i="10" s="1"/>
  <c r="Y51" i="50"/>
  <c r="BM20" i="10" s="1"/>
  <c r="X51" i="50"/>
  <c r="BR19" i="10" s="1"/>
  <c r="W51" i="50"/>
  <c r="BW18" i="10" s="1"/>
  <c r="J48" i="13" s="1"/>
  <c r="V51" i="50"/>
  <c r="CB17" i="10" s="1"/>
  <c r="U51" i="50"/>
  <c r="CG16" i="10" s="1"/>
  <c r="K46" i="13" s="1"/>
  <c r="T51" i="50"/>
  <c r="CL15" i="10" s="1"/>
  <c r="S51" i="50"/>
  <c r="CQ14" i="10" s="1"/>
  <c r="L44" i="13" s="1"/>
  <c r="R51" i="50"/>
  <c r="CV13" i="10" s="1"/>
  <c r="Q51" i="50"/>
  <c r="DA12" i="10" s="1"/>
  <c r="M42" i="13" s="1"/>
  <c r="P51" i="50"/>
  <c r="DF11" i="10" s="1"/>
  <c r="O51" i="50"/>
  <c r="DK10" i="10" s="1"/>
  <c r="N40" i="13" s="1"/>
  <c r="N51" i="50"/>
  <c r="DP9" i="10" s="1"/>
  <c r="M51" i="50"/>
  <c r="DU8" i="10" s="1"/>
  <c r="O38" i="13" s="1"/>
  <c r="L51" i="50"/>
  <c r="DZ7" i="10" s="1"/>
  <c r="K51" i="50"/>
  <c r="EE6" i="10" s="1"/>
  <c r="P36" i="13" s="1"/>
  <c r="J51" i="50"/>
  <c r="EJ5" i="10" s="1"/>
  <c r="I51" i="50"/>
  <c r="EO4" i="10" s="1"/>
  <c r="AB50" i="50"/>
  <c r="AW23" i="10" s="1"/>
  <c r="AA50" i="50"/>
  <c r="BB22" i="10" s="1"/>
  <c r="Z50" i="50"/>
  <c r="BG21" i="10" s="1"/>
  <c r="Y50" i="50"/>
  <c r="BL20" i="10" s="1"/>
  <c r="I50" i="13" s="1"/>
  <c r="X50" i="50"/>
  <c r="BQ19" i="10" s="1"/>
  <c r="W50" i="50"/>
  <c r="BV18" i="10" s="1"/>
  <c r="V50" i="50"/>
  <c r="CA17" i="10" s="1"/>
  <c r="U50" i="50"/>
  <c r="CF16" i="10" s="1"/>
  <c r="T50" i="50"/>
  <c r="CK15" i="10" s="1"/>
  <c r="S50" i="50"/>
  <c r="CP14" i="10" s="1"/>
  <c r="R50" i="50"/>
  <c r="CU13" i="10" s="1"/>
  <c r="Q50" i="50"/>
  <c r="CZ12" i="10" s="1"/>
  <c r="P50" i="50"/>
  <c r="DE11" i="10" s="1"/>
  <c r="O50" i="50"/>
  <c r="DJ10" i="10" s="1"/>
  <c r="N50" i="50"/>
  <c r="DO9" i="10" s="1"/>
  <c r="M50" i="50"/>
  <c r="DT8" i="10" s="1"/>
  <c r="L50" i="50"/>
  <c r="DY7" i="10" s="1"/>
  <c r="K50" i="50"/>
  <c r="ED6" i="10" s="1"/>
  <c r="J50" i="50"/>
  <c r="EI5" i="10" s="1"/>
  <c r="I50" i="50"/>
  <c r="EN4" i="10" s="1"/>
  <c r="AB49" i="50"/>
  <c r="AV23" i="10" s="1"/>
  <c r="AA49" i="50"/>
  <c r="BA22" i="10" s="1"/>
  <c r="Z49" i="50"/>
  <c r="BF21" i="10" s="1"/>
  <c r="Y49" i="50"/>
  <c r="BK20" i="10" s="1"/>
  <c r="X49" i="50"/>
  <c r="BP19" i="10" s="1"/>
  <c r="W49" i="50"/>
  <c r="BU18" i="10" s="1"/>
  <c r="V49" i="50"/>
  <c r="BZ17" i="10" s="1"/>
  <c r="U49" i="50"/>
  <c r="CE16" i="10" s="1"/>
  <c r="T49" i="50"/>
  <c r="CJ15" i="10" s="1"/>
  <c r="S49" i="50"/>
  <c r="CO14" i="10" s="1"/>
  <c r="R49" i="50"/>
  <c r="CT13" i="10" s="1"/>
  <c r="Q49" i="50"/>
  <c r="CY12" i="10" s="1"/>
  <c r="P49" i="50"/>
  <c r="DD11" i="10" s="1"/>
  <c r="O49" i="50"/>
  <c r="DI10" i="10" s="1"/>
  <c r="N49" i="50"/>
  <c r="DN9" i="10" s="1"/>
  <c r="M49" i="50"/>
  <c r="DS8" i="10" s="1"/>
  <c r="L49" i="50"/>
  <c r="DX7" i="10" s="1"/>
  <c r="K49" i="50"/>
  <c r="EC6" i="10" s="1"/>
  <c r="J49" i="50"/>
  <c r="EH5" i="10" s="1"/>
  <c r="I49" i="50"/>
  <c r="EM4" i="10" s="1"/>
  <c r="AB48" i="50"/>
  <c r="AU23" i="10" s="1"/>
  <c r="AA48" i="50"/>
  <c r="AZ22" i="10" s="1"/>
  <c r="Z48" i="50"/>
  <c r="BE21" i="10" s="1"/>
  <c r="Y48" i="50"/>
  <c r="BJ20" i="10" s="1"/>
  <c r="X48" i="50"/>
  <c r="BO19" i="10" s="1"/>
  <c r="W48" i="50"/>
  <c r="BT18" i="10" s="1"/>
  <c r="V48" i="50"/>
  <c r="BY17" i="10" s="1"/>
  <c r="U48" i="50"/>
  <c r="CD16" i="10" s="1"/>
  <c r="T48" i="50"/>
  <c r="CI15" i="10" s="1"/>
  <c r="S48" i="50"/>
  <c r="CN14" i="10" s="1"/>
  <c r="R48" i="50"/>
  <c r="CS13" i="10" s="1"/>
  <c r="Q48" i="50"/>
  <c r="CX12" i="10" s="1"/>
  <c r="P48" i="50"/>
  <c r="DC11" i="10" s="1"/>
  <c r="O48" i="50"/>
  <c r="DH10" i="10" s="1"/>
  <c r="N48" i="50"/>
  <c r="DM9" i="10" s="1"/>
  <c r="M48" i="50"/>
  <c r="DR8" i="10" s="1"/>
  <c r="L48" i="50"/>
  <c r="DW7" i="10" s="1"/>
  <c r="K48" i="50"/>
  <c r="EB6" i="10" s="1"/>
  <c r="J48" i="50"/>
  <c r="EG5" i="10" s="1"/>
  <c r="I48" i="50"/>
  <c r="EL4" i="10" s="1"/>
  <c r="AB47" i="50"/>
  <c r="AT23" i="10" s="1"/>
  <c r="AA47" i="50"/>
  <c r="AY22" i="10" s="1"/>
  <c r="Z47" i="50"/>
  <c r="BD21" i="10" s="1"/>
  <c r="Y47" i="50"/>
  <c r="BI20" i="10" s="1"/>
  <c r="X47" i="50"/>
  <c r="BN19" i="10" s="1"/>
  <c r="W47" i="50"/>
  <c r="BS18" i="10" s="1"/>
  <c r="V47" i="50"/>
  <c r="BX17" i="10" s="1"/>
  <c r="U47" i="50"/>
  <c r="CC16" i="10" s="1"/>
  <c r="T47" i="50"/>
  <c r="CH15" i="10" s="1"/>
  <c r="S47" i="50"/>
  <c r="CM14" i="10" s="1"/>
  <c r="R47" i="50"/>
  <c r="CR13" i="10" s="1"/>
  <c r="Q47" i="50"/>
  <c r="CW12" i="10" s="1"/>
  <c r="P47" i="50"/>
  <c r="DB11" i="10" s="1"/>
  <c r="O47" i="50"/>
  <c r="DG10" i="10" s="1"/>
  <c r="N47" i="50"/>
  <c r="DL9" i="10" s="1"/>
  <c r="M47" i="50"/>
  <c r="DQ8" i="10" s="1"/>
  <c r="L47" i="50"/>
  <c r="DV7" i="10" s="1"/>
  <c r="K47" i="50"/>
  <c r="EA6" i="10" s="1"/>
  <c r="J47" i="50"/>
  <c r="EF5" i="10" s="1"/>
  <c r="I47" i="50"/>
  <c r="EK4" i="10" s="1"/>
  <c r="AB46" i="50"/>
  <c r="AS23" i="10" s="1"/>
  <c r="G53" i="13" s="1"/>
  <c r="AA46" i="50"/>
  <c r="AX22" i="10" s="1"/>
  <c r="Z46" i="50"/>
  <c r="BC21" i="10" s="1"/>
  <c r="H51" i="13" s="1"/>
  <c r="Y46" i="50"/>
  <c r="BH20" i="10" s="1"/>
  <c r="X46" i="50"/>
  <c r="BM19" i="10" s="1"/>
  <c r="W46" i="50"/>
  <c r="BR18" i="10" s="1"/>
  <c r="V46" i="50"/>
  <c r="BW17" i="10" s="1"/>
  <c r="U46" i="50"/>
  <c r="CB16" i="10" s="1"/>
  <c r="T46" i="50"/>
  <c r="CG15" i="10" s="1"/>
  <c r="K45" i="13" s="1"/>
  <c r="S46" i="50"/>
  <c r="CL14" i="10" s="1"/>
  <c r="R46" i="50"/>
  <c r="CQ13" i="10" s="1"/>
  <c r="Q46" i="50"/>
  <c r="CV12" i="10" s="1"/>
  <c r="P46" i="50"/>
  <c r="DA11" i="10" s="1"/>
  <c r="O46" i="50"/>
  <c r="DF10" i="10" s="1"/>
  <c r="N46" i="50"/>
  <c r="DK9" i="10" s="1"/>
  <c r="M46" i="50"/>
  <c r="DP8" i="10" s="1"/>
  <c r="L46" i="50"/>
  <c r="DU7" i="10" s="1"/>
  <c r="O37" i="13" s="1"/>
  <c r="K46" i="50"/>
  <c r="DZ6" i="10" s="1"/>
  <c r="J46" i="50"/>
  <c r="EE5" i="10" s="1"/>
  <c r="P35" i="13" s="1"/>
  <c r="I46" i="50"/>
  <c r="EJ4" i="10" s="1"/>
  <c r="AB45" i="50"/>
  <c r="AR23" i="10" s="1"/>
  <c r="AA45" i="50"/>
  <c r="AW22" i="10" s="1"/>
  <c r="Z45" i="50"/>
  <c r="BB21" i="10" s="1"/>
  <c r="Y45" i="50"/>
  <c r="BG20" i="10" s="1"/>
  <c r="X45" i="50"/>
  <c r="BL19" i="10" s="1"/>
  <c r="W45" i="50"/>
  <c r="BQ18" i="10" s="1"/>
  <c r="V45" i="50"/>
  <c r="BV17" i="10" s="1"/>
  <c r="U45" i="50"/>
  <c r="CA16" i="10" s="1"/>
  <c r="T45" i="50"/>
  <c r="CF15" i="10" s="1"/>
  <c r="S45" i="50"/>
  <c r="CK14" i="10" s="1"/>
  <c r="R45" i="50"/>
  <c r="CP13" i="10" s="1"/>
  <c r="Q45" i="50"/>
  <c r="CU12" i="10" s="1"/>
  <c r="P45" i="50"/>
  <c r="CZ11" i="10" s="1"/>
  <c r="O45" i="50"/>
  <c r="DE10" i="10" s="1"/>
  <c r="N45" i="50"/>
  <c r="DJ9" i="10" s="1"/>
  <c r="M45" i="50"/>
  <c r="DO8" i="10" s="1"/>
  <c r="L45" i="50"/>
  <c r="DT7" i="10" s="1"/>
  <c r="K45" i="50"/>
  <c r="DY6" i="10" s="1"/>
  <c r="J45" i="50"/>
  <c r="ED5" i="10" s="1"/>
  <c r="I45" i="50"/>
  <c r="EI4" i="10" s="1"/>
  <c r="AB44" i="50"/>
  <c r="AQ23" i="10" s="1"/>
  <c r="AA44" i="50"/>
  <c r="AV22" i="10" s="1"/>
  <c r="Z44" i="50"/>
  <c r="BA21" i="10" s="1"/>
  <c r="Y44" i="50"/>
  <c r="BF20" i="10" s="1"/>
  <c r="X44" i="50"/>
  <c r="BK19" i="10" s="1"/>
  <c r="W44" i="50"/>
  <c r="BP18" i="10" s="1"/>
  <c r="V44" i="50"/>
  <c r="BU17" i="10" s="1"/>
  <c r="U44" i="50"/>
  <c r="BZ16" i="10" s="1"/>
  <c r="T44" i="50"/>
  <c r="CE15" i="10" s="1"/>
  <c r="S44" i="50"/>
  <c r="CJ14" i="10" s="1"/>
  <c r="R44" i="50"/>
  <c r="CO13" i="10" s="1"/>
  <c r="Q44" i="50"/>
  <c r="CT12" i="10" s="1"/>
  <c r="P44" i="50"/>
  <c r="CY11" i="10" s="1"/>
  <c r="O44" i="50"/>
  <c r="DD10" i="10" s="1"/>
  <c r="N44" i="50"/>
  <c r="DI9" i="10" s="1"/>
  <c r="M44" i="50"/>
  <c r="DN8" i="10" s="1"/>
  <c r="L44" i="50"/>
  <c r="DS7" i="10" s="1"/>
  <c r="K44" i="50"/>
  <c r="DX6" i="10" s="1"/>
  <c r="J44" i="50"/>
  <c r="EC5" i="10" s="1"/>
  <c r="I44" i="50"/>
  <c r="EH4" i="10" s="1"/>
  <c r="AB43" i="50"/>
  <c r="AP23" i="10" s="1"/>
  <c r="AA43" i="50"/>
  <c r="AU22" i="10" s="1"/>
  <c r="Z43" i="50"/>
  <c r="AZ21" i="10" s="1"/>
  <c r="Y43" i="50"/>
  <c r="BE20" i="10" s="1"/>
  <c r="X43" i="50"/>
  <c r="BJ19" i="10" s="1"/>
  <c r="W43" i="50"/>
  <c r="BO18" i="10" s="1"/>
  <c r="V43" i="50"/>
  <c r="BT17" i="10" s="1"/>
  <c r="U43" i="50"/>
  <c r="BY16" i="10" s="1"/>
  <c r="T43" i="50"/>
  <c r="CD15" i="10" s="1"/>
  <c r="S43" i="50"/>
  <c r="CI14" i="10" s="1"/>
  <c r="R43" i="50"/>
  <c r="CN13" i="10" s="1"/>
  <c r="Q43" i="50"/>
  <c r="CS12" i="10" s="1"/>
  <c r="P43" i="50"/>
  <c r="CX11" i="10" s="1"/>
  <c r="O43" i="50"/>
  <c r="DC10" i="10" s="1"/>
  <c r="N43" i="50"/>
  <c r="DH9" i="10" s="1"/>
  <c r="M43" i="50"/>
  <c r="DM8" i="10" s="1"/>
  <c r="L43" i="50"/>
  <c r="DR7" i="10" s="1"/>
  <c r="K43" i="50"/>
  <c r="DW6" i="10" s="1"/>
  <c r="J43" i="50"/>
  <c r="EB5" i="10" s="1"/>
  <c r="I43" i="50"/>
  <c r="EG4" i="10" s="1"/>
  <c r="AB42" i="50"/>
  <c r="AO23" i="10" s="1"/>
  <c r="AA42" i="50"/>
  <c r="AT22" i="10" s="1"/>
  <c r="Z42" i="50"/>
  <c r="AY21" i="10" s="1"/>
  <c r="Y42" i="50"/>
  <c r="BD20" i="10" s="1"/>
  <c r="X42" i="50"/>
  <c r="BI19" i="10" s="1"/>
  <c r="W42" i="50"/>
  <c r="BN18" i="10" s="1"/>
  <c r="V42" i="50"/>
  <c r="BS17" i="10" s="1"/>
  <c r="U42" i="50"/>
  <c r="BX16" i="10" s="1"/>
  <c r="T42" i="50"/>
  <c r="CC15" i="10" s="1"/>
  <c r="S42" i="50"/>
  <c r="CH14" i="10" s="1"/>
  <c r="R42" i="50"/>
  <c r="CM13" i="10" s="1"/>
  <c r="Q42" i="50"/>
  <c r="CR12" i="10" s="1"/>
  <c r="P42" i="50"/>
  <c r="CW11" i="10" s="1"/>
  <c r="O42" i="50"/>
  <c r="DB10" i="10" s="1"/>
  <c r="N42" i="50"/>
  <c r="DG9" i="10" s="1"/>
  <c r="M42" i="50"/>
  <c r="DL8" i="10" s="1"/>
  <c r="L42" i="50"/>
  <c r="DQ7" i="10" s="1"/>
  <c r="K42" i="50"/>
  <c r="DV6" i="10" s="1"/>
  <c r="J42" i="50"/>
  <c r="EA5" i="10" s="1"/>
  <c r="I42" i="50"/>
  <c r="EF4" i="10" s="1"/>
  <c r="AB41" i="50"/>
  <c r="AN23" i="10" s="1"/>
  <c r="AA41" i="50"/>
  <c r="AS22" i="10" s="1"/>
  <c r="G52" i="13" s="1"/>
  <c r="Z41" i="50"/>
  <c r="AX21" i="10" s="1"/>
  <c r="Y41" i="50"/>
  <c r="BC20" i="10" s="1"/>
  <c r="H50" i="13" s="1"/>
  <c r="X41" i="50"/>
  <c r="BH19" i="10" s="1"/>
  <c r="W41" i="50"/>
  <c r="BM18" i="10" s="1"/>
  <c r="V41" i="50"/>
  <c r="BR17" i="10" s="1"/>
  <c r="U41" i="50"/>
  <c r="BW16" i="10" s="1"/>
  <c r="T41" i="50"/>
  <c r="CB15" i="10" s="1"/>
  <c r="S41" i="50"/>
  <c r="CG14" i="10" s="1"/>
  <c r="R41" i="50"/>
  <c r="CL13" i="10" s="1"/>
  <c r="Q41" i="50"/>
  <c r="CQ12" i="10" s="1"/>
  <c r="P41" i="50"/>
  <c r="CV11" i="10" s="1"/>
  <c r="O41" i="50"/>
  <c r="DA10" i="10" s="1"/>
  <c r="N41" i="50"/>
  <c r="DF9" i="10" s="1"/>
  <c r="M41" i="50"/>
  <c r="DK8" i="10" s="1"/>
  <c r="N38" i="13" s="1"/>
  <c r="L41" i="50"/>
  <c r="DP7" i="10" s="1"/>
  <c r="K41" i="50"/>
  <c r="DU6" i="10" s="1"/>
  <c r="O36" i="13" s="1"/>
  <c r="J41" i="50"/>
  <c r="DZ5" i="10" s="1"/>
  <c r="I41" i="50"/>
  <c r="EE4" i="10" s="1"/>
  <c r="P34" i="13" s="1"/>
  <c r="AB40" i="50"/>
  <c r="AM23" i="10" s="1"/>
  <c r="AA40" i="50"/>
  <c r="AR22" i="10" s="1"/>
  <c r="Z40" i="50"/>
  <c r="AW21" i="10" s="1"/>
  <c r="Y40" i="50"/>
  <c r="BB20" i="10" s="1"/>
  <c r="X40" i="50"/>
  <c r="BG19" i="10" s="1"/>
  <c r="W40" i="50"/>
  <c r="BL18" i="10" s="1"/>
  <c r="V40" i="50"/>
  <c r="BQ17" i="10" s="1"/>
  <c r="U40" i="50"/>
  <c r="BV16" i="10" s="1"/>
  <c r="T40" i="50"/>
  <c r="CA15" i="10" s="1"/>
  <c r="S40" i="50"/>
  <c r="CF14" i="10" s="1"/>
  <c r="R40" i="50"/>
  <c r="CK13" i="10" s="1"/>
  <c r="Q40" i="50"/>
  <c r="CP12" i="10" s="1"/>
  <c r="P40" i="50"/>
  <c r="CU11" i="10" s="1"/>
  <c r="O40" i="50"/>
  <c r="CZ10" i="10" s="1"/>
  <c r="N40" i="50"/>
  <c r="DE9" i="10" s="1"/>
  <c r="M40" i="50"/>
  <c r="DJ8" i="10" s="1"/>
  <c r="L40" i="50"/>
  <c r="DO7" i="10" s="1"/>
  <c r="K40" i="50"/>
  <c r="DT6" i="10" s="1"/>
  <c r="J40" i="50"/>
  <c r="DY5" i="10" s="1"/>
  <c r="I40" i="50"/>
  <c r="ED4" i="10" s="1"/>
  <c r="AB39" i="50"/>
  <c r="AL23" i="10" s="1"/>
  <c r="AA39" i="50"/>
  <c r="AQ22" i="10" s="1"/>
  <c r="Z39" i="50"/>
  <c r="AV21" i="10" s="1"/>
  <c r="Y39" i="50"/>
  <c r="BA20" i="10" s="1"/>
  <c r="X39" i="50"/>
  <c r="BF19" i="10" s="1"/>
  <c r="W39" i="50"/>
  <c r="BK18" i="10" s="1"/>
  <c r="V39" i="50"/>
  <c r="BP17" i="10" s="1"/>
  <c r="U39" i="50"/>
  <c r="BU16" i="10" s="1"/>
  <c r="T39" i="50"/>
  <c r="BZ15" i="10" s="1"/>
  <c r="S39" i="50"/>
  <c r="CE14" i="10" s="1"/>
  <c r="R39" i="50"/>
  <c r="CJ13" i="10" s="1"/>
  <c r="Q39" i="50"/>
  <c r="CO12" i="10" s="1"/>
  <c r="P39" i="50"/>
  <c r="CT11" i="10" s="1"/>
  <c r="O39" i="50"/>
  <c r="CY10" i="10" s="1"/>
  <c r="N39" i="50"/>
  <c r="DD9" i="10" s="1"/>
  <c r="M39" i="50"/>
  <c r="DI8" i="10" s="1"/>
  <c r="L39" i="50"/>
  <c r="DN7" i="10" s="1"/>
  <c r="K39" i="50"/>
  <c r="DS6" i="10" s="1"/>
  <c r="J39" i="50"/>
  <c r="DX5" i="10" s="1"/>
  <c r="I39" i="50"/>
  <c r="EC4" i="10" s="1"/>
  <c r="AB38" i="50"/>
  <c r="AK23" i="10" s="1"/>
  <c r="AA38" i="50"/>
  <c r="AP22" i="10" s="1"/>
  <c r="Z38" i="50"/>
  <c r="AU21" i="10" s="1"/>
  <c r="Y38" i="50"/>
  <c r="AZ20" i="10" s="1"/>
  <c r="X38" i="50"/>
  <c r="BE19" i="10" s="1"/>
  <c r="W38" i="50"/>
  <c r="BJ18" i="10" s="1"/>
  <c r="V38" i="50"/>
  <c r="BO17" i="10" s="1"/>
  <c r="U38" i="50"/>
  <c r="BT16" i="10" s="1"/>
  <c r="T38" i="50"/>
  <c r="BY15" i="10" s="1"/>
  <c r="S38" i="50"/>
  <c r="CD14" i="10" s="1"/>
  <c r="R38" i="50"/>
  <c r="CI13" i="10" s="1"/>
  <c r="Q38" i="50"/>
  <c r="CN12" i="10" s="1"/>
  <c r="P38" i="50"/>
  <c r="CS11" i="10" s="1"/>
  <c r="O38" i="50"/>
  <c r="CX10" i="10" s="1"/>
  <c r="N38" i="50"/>
  <c r="DC9" i="10" s="1"/>
  <c r="M38" i="50"/>
  <c r="DH8" i="10" s="1"/>
  <c r="L38" i="50"/>
  <c r="DM7" i="10" s="1"/>
  <c r="K38" i="50"/>
  <c r="DR6" i="10" s="1"/>
  <c r="J38" i="50"/>
  <c r="DW5" i="10" s="1"/>
  <c r="I38" i="50"/>
  <c r="EB4" i="10" s="1"/>
  <c r="AB37" i="50"/>
  <c r="AJ23" i="10" s="1"/>
  <c r="AA37" i="50"/>
  <c r="AO22" i="10" s="1"/>
  <c r="Z37" i="50"/>
  <c r="AT21" i="10" s="1"/>
  <c r="Y37" i="50"/>
  <c r="AY20" i="10" s="1"/>
  <c r="X37" i="50"/>
  <c r="BD19" i="10" s="1"/>
  <c r="W37" i="50"/>
  <c r="BI18" i="10" s="1"/>
  <c r="V37" i="50"/>
  <c r="BN17" i="10" s="1"/>
  <c r="U37" i="50"/>
  <c r="BS16" i="10" s="1"/>
  <c r="T37" i="50"/>
  <c r="BX15" i="10" s="1"/>
  <c r="S37" i="50"/>
  <c r="CC14" i="10" s="1"/>
  <c r="R37" i="50"/>
  <c r="CH13" i="10" s="1"/>
  <c r="Q37" i="50"/>
  <c r="CM12" i="10" s="1"/>
  <c r="P37" i="50"/>
  <c r="CR11" i="10" s="1"/>
  <c r="O37" i="50"/>
  <c r="CW10" i="10" s="1"/>
  <c r="N37" i="50"/>
  <c r="DB9" i="10" s="1"/>
  <c r="M37" i="50"/>
  <c r="DG8" i="10" s="1"/>
  <c r="L37" i="50"/>
  <c r="DL7" i="10" s="1"/>
  <c r="K37" i="50"/>
  <c r="DQ6" i="10" s="1"/>
  <c r="J37" i="50"/>
  <c r="DV5" i="10" s="1"/>
  <c r="I37" i="50"/>
  <c r="EA4" i="10" s="1"/>
  <c r="AB36" i="50"/>
  <c r="AI23" i="10" s="1"/>
  <c r="F53" i="13" s="1"/>
  <c r="AA36" i="50"/>
  <c r="AN22" i="10" s="1"/>
  <c r="Z36" i="50"/>
  <c r="AS21" i="10" s="1"/>
  <c r="Y36" i="50"/>
  <c r="AX20" i="10" s="1"/>
  <c r="X36" i="50"/>
  <c r="BC19" i="10" s="1"/>
  <c r="W36" i="50"/>
  <c r="BH18" i="10" s="1"/>
  <c r="V36" i="50"/>
  <c r="BM17" i="10" s="1"/>
  <c r="U36" i="50"/>
  <c r="BR16" i="10" s="1"/>
  <c r="T36" i="50"/>
  <c r="BW15" i="10" s="1"/>
  <c r="J45" i="13" s="1"/>
  <c r="S36" i="50"/>
  <c r="CB14" i="10" s="1"/>
  <c r="R36" i="50"/>
  <c r="CG13" i="10" s="1"/>
  <c r="K43" i="13" s="1"/>
  <c r="Q36" i="50"/>
  <c r="CL12" i="10" s="1"/>
  <c r="P36" i="50"/>
  <c r="CQ11" i="10" s="1"/>
  <c r="O36" i="50"/>
  <c r="CV10" i="10" s="1"/>
  <c r="N36" i="50"/>
  <c r="DA9" i="10" s="1"/>
  <c r="M36" i="50"/>
  <c r="DF8" i="10" s="1"/>
  <c r="L36" i="50"/>
  <c r="DK7" i="10" s="1"/>
  <c r="N37" i="13" s="1"/>
  <c r="K36" i="50"/>
  <c r="DP6" i="10" s="1"/>
  <c r="J36" i="50"/>
  <c r="DU5" i="10" s="1"/>
  <c r="I36" i="50"/>
  <c r="DZ4" i="10" s="1"/>
  <c r="AB35" i="50"/>
  <c r="AH23" i="10" s="1"/>
  <c r="AA35" i="50"/>
  <c r="AM22" i="10" s="1"/>
  <c r="Z35" i="50"/>
  <c r="AR21" i="10" s="1"/>
  <c r="Y35" i="50"/>
  <c r="AW20" i="10" s="1"/>
  <c r="X35" i="50"/>
  <c r="BB19" i="10" s="1"/>
  <c r="W35" i="50"/>
  <c r="BG18" i="10" s="1"/>
  <c r="V35" i="50"/>
  <c r="BL17" i="10" s="1"/>
  <c r="U35" i="50"/>
  <c r="BQ16" i="10" s="1"/>
  <c r="T35" i="50"/>
  <c r="BV15" i="10" s="1"/>
  <c r="S35" i="50"/>
  <c r="CA14" i="10" s="1"/>
  <c r="R35" i="50"/>
  <c r="CF13" i="10" s="1"/>
  <c r="Q35" i="50"/>
  <c r="CK12" i="10" s="1"/>
  <c r="P35" i="50"/>
  <c r="CP11" i="10" s="1"/>
  <c r="O35" i="50"/>
  <c r="CU10" i="10" s="1"/>
  <c r="N35" i="50"/>
  <c r="CZ9" i="10" s="1"/>
  <c r="M35" i="50"/>
  <c r="DE8" i="10" s="1"/>
  <c r="L35" i="50"/>
  <c r="DJ7" i="10" s="1"/>
  <c r="K35" i="50"/>
  <c r="DO6" i="10" s="1"/>
  <c r="J35" i="50"/>
  <c r="DT5" i="10" s="1"/>
  <c r="I35" i="50"/>
  <c r="DY4" i="10" s="1"/>
  <c r="AB34" i="50"/>
  <c r="AG23" i="10" s="1"/>
  <c r="AA34" i="50"/>
  <c r="AL22" i="10" s="1"/>
  <c r="Z34" i="50"/>
  <c r="AQ21" i="10" s="1"/>
  <c r="Y34" i="50"/>
  <c r="AV20" i="10" s="1"/>
  <c r="X34" i="50"/>
  <c r="BA19" i="10" s="1"/>
  <c r="W34" i="50"/>
  <c r="BF18" i="10" s="1"/>
  <c r="V34" i="50"/>
  <c r="BK17" i="10" s="1"/>
  <c r="U34" i="50"/>
  <c r="BP16" i="10" s="1"/>
  <c r="T34" i="50"/>
  <c r="BU15" i="10" s="1"/>
  <c r="S34" i="50"/>
  <c r="BZ14" i="10" s="1"/>
  <c r="R34" i="50"/>
  <c r="CE13" i="10" s="1"/>
  <c r="Q34" i="50"/>
  <c r="CJ12" i="10" s="1"/>
  <c r="P34" i="50"/>
  <c r="CO11" i="10" s="1"/>
  <c r="O34" i="50"/>
  <c r="CT10" i="10" s="1"/>
  <c r="N34" i="50"/>
  <c r="CY9" i="10" s="1"/>
  <c r="M34" i="50"/>
  <c r="DD8" i="10" s="1"/>
  <c r="L34" i="50"/>
  <c r="DI7" i="10" s="1"/>
  <c r="K34" i="50"/>
  <c r="DN6" i="10" s="1"/>
  <c r="J34" i="50"/>
  <c r="DS5" i="10" s="1"/>
  <c r="I34" i="50"/>
  <c r="DX4" i="10" s="1"/>
  <c r="AB33" i="50"/>
  <c r="AF23" i="10" s="1"/>
  <c r="AA33" i="50"/>
  <c r="AK22" i="10" s="1"/>
  <c r="Z33" i="50"/>
  <c r="AP21" i="10" s="1"/>
  <c r="Y33" i="50"/>
  <c r="AU20" i="10" s="1"/>
  <c r="X33" i="50"/>
  <c r="AZ19" i="10" s="1"/>
  <c r="W33" i="50"/>
  <c r="BE18" i="10" s="1"/>
  <c r="V33" i="50"/>
  <c r="BJ17" i="10" s="1"/>
  <c r="U33" i="50"/>
  <c r="BO16" i="10" s="1"/>
  <c r="T33" i="50"/>
  <c r="BT15" i="10" s="1"/>
  <c r="S33" i="50"/>
  <c r="BY14" i="10" s="1"/>
  <c r="R33" i="50"/>
  <c r="CD13" i="10" s="1"/>
  <c r="Q33" i="50"/>
  <c r="CI12" i="10" s="1"/>
  <c r="P33" i="50"/>
  <c r="CN11" i="10" s="1"/>
  <c r="O33" i="50"/>
  <c r="CS10" i="10" s="1"/>
  <c r="N33" i="50"/>
  <c r="CX9" i="10" s="1"/>
  <c r="M33" i="50"/>
  <c r="DC8" i="10" s="1"/>
  <c r="L33" i="50"/>
  <c r="DH7" i="10" s="1"/>
  <c r="K33" i="50"/>
  <c r="DM6" i="10" s="1"/>
  <c r="J33" i="50"/>
  <c r="DR5" i="10" s="1"/>
  <c r="I33" i="50"/>
  <c r="DW4" i="10" s="1"/>
  <c r="AB32" i="50"/>
  <c r="AE23" i="10" s="1"/>
  <c r="AA32" i="50"/>
  <c r="AJ22" i="10" s="1"/>
  <c r="Z32" i="50"/>
  <c r="AO21" i="10" s="1"/>
  <c r="Y32" i="50"/>
  <c r="AT20" i="10" s="1"/>
  <c r="X32" i="50"/>
  <c r="AY19" i="10" s="1"/>
  <c r="W32" i="50"/>
  <c r="BD18" i="10" s="1"/>
  <c r="V32" i="50"/>
  <c r="BI17" i="10" s="1"/>
  <c r="U32" i="50"/>
  <c r="BN16" i="10" s="1"/>
  <c r="T32" i="50"/>
  <c r="BS15" i="10" s="1"/>
  <c r="S32" i="50"/>
  <c r="BX14" i="10" s="1"/>
  <c r="R32" i="50"/>
  <c r="CC13" i="10" s="1"/>
  <c r="Q32" i="50"/>
  <c r="CH12" i="10" s="1"/>
  <c r="P32" i="50"/>
  <c r="CM11" i="10" s="1"/>
  <c r="O32" i="50"/>
  <c r="CR10" i="10" s="1"/>
  <c r="N32" i="50"/>
  <c r="CW9" i="10" s="1"/>
  <c r="M32" i="50"/>
  <c r="DB8" i="10" s="1"/>
  <c r="L32" i="50"/>
  <c r="DG7" i="10" s="1"/>
  <c r="K32" i="50"/>
  <c r="DL6" i="10" s="1"/>
  <c r="J32" i="50"/>
  <c r="DQ5" i="10" s="1"/>
  <c r="I32" i="50"/>
  <c r="DV4" i="10" s="1"/>
  <c r="AB31" i="50"/>
  <c r="AD23" i="10" s="1"/>
  <c r="AA31" i="50"/>
  <c r="AI22" i="10" s="1"/>
  <c r="Z31" i="50"/>
  <c r="AN21" i="10" s="1"/>
  <c r="Y31" i="50"/>
  <c r="AS20" i="10" s="1"/>
  <c r="X31" i="50"/>
  <c r="AX19" i="10" s="1"/>
  <c r="W31" i="50"/>
  <c r="BC18" i="10" s="1"/>
  <c r="V31" i="50"/>
  <c r="BH17" i="10" s="1"/>
  <c r="U31" i="50"/>
  <c r="BM16" i="10" s="1"/>
  <c r="I46" i="13" s="1"/>
  <c r="T31" i="50"/>
  <c r="BR15" i="10" s="1"/>
  <c r="S31" i="50"/>
  <c r="BW14" i="10" s="1"/>
  <c r="J44" i="13" s="1"/>
  <c r="R31" i="50"/>
  <c r="CB13" i="10" s="1"/>
  <c r="Q31" i="50"/>
  <c r="CG12" i="10" s="1"/>
  <c r="K42" i="13" s="1"/>
  <c r="P31" i="50"/>
  <c r="CL11" i="10" s="1"/>
  <c r="O31" i="50"/>
  <c r="CQ10" i="10" s="1"/>
  <c r="N31" i="50"/>
  <c r="CV9" i="10" s="1"/>
  <c r="M31" i="50"/>
  <c r="DA8" i="10" s="1"/>
  <c r="L31" i="50"/>
  <c r="DF7" i="10" s="1"/>
  <c r="K31" i="50"/>
  <c r="DK6" i="10" s="1"/>
  <c r="J31" i="50"/>
  <c r="DP5" i="10" s="1"/>
  <c r="I31" i="50"/>
  <c r="DU4" i="10" s="1"/>
  <c r="AB30" i="50"/>
  <c r="AC23" i="10" s="1"/>
  <c r="AA30" i="50"/>
  <c r="AH22" i="10" s="1"/>
  <c r="Z30" i="50"/>
  <c r="AM21" i="10" s="1"/>
  <c r="Y30" i="50"/>
  <c r="AR20" i="10" s="1"/>
  <c r="X30" i="50"/>
  <c r="AW19" i="10" s="1"/>
  <c r="W30" i="50"/>
  <c r="BB18" i="10" s="1"/>
  <c r="V30" i="50"/>
  <c r="BG17" i="10" s="1"/>
  <c r="U30" i="50"/>
  <c r="BL16" i="10" s="1"/>
  <c r="T30" i="50"/>
  <c r="BQ15" i="10" s="1"/>
  <c r="S30" i="50"/>
  <c r="BV14" i="10" s="1"/>
  <c r="R30" i="50"/>
  <c r="CA13" i="10" s="1"/>
  <c r="Q30" i="50"/>
  <c r="CF12" i="10" s="1"/>
  <c r="P30" i="50"/>
  <c r="CK11" i="10" s="1"/>
  <c r="O30" i="50"/>
  <c r="CP10" i="10" s="1"/>
  <c r="N30" i="50"/>
  <c r="CU9" i="10" s="1"/>
  <c r="M30" i="50"/>
  <c r="CZ8" i="10" s="1"/>
  <c r="L30" i="50"/>
  <c r="DE7" i="10" s="1"/>
  <c r="K30" i="50"/>
  <c r="DJ6" i="10" s="1"/>
  <c r="J30" i="50"/>
  <c r="DO5" i="10" s="1"/>
  <c r="I30" i="50"/>
  <c r="DT4" i="10" s="1"/>
  <c r="AB29" i="50"/>
  <c r="AB23" i="10" s="1"/>
  <c r="AA29" i="50"/>
  <c r="AG22" i="10" s="1"/>
  <c r="Z29" i="50"/>
  <c r="AL21" i="10" s="1"/>
  <c r="Y29" i="50"/>
  <c r="AQ20" i="10" s="1"/>
  <c r="X29" i="50"/>
  <c r="AV19" i="10" s="1"/>
  <c r="W29" i="50"/>
  <c r="BA18" i="10" s="1"/>
  <c r="V29" i="50"/>
  <c r="BF17" i="10" s="1"/>
  <c r="U29" i="50"/>
  <c r="BK16" i="10" s="1"/>
  <c r="T29" i="50"/>
  <c r="BP15" i="10" s="1"/>
  <c r="S29" i="50"/>
  <c r="BU14" i="10" s="1"/>
  <c r="R29" i="50"/>
  <c r="BZ13" i="10" s="1"/>
  <c r="Q29" i="50"/>
  <c r="CE12" i="10" s="1"/>
  <c r="P29" i="50"/>
  <c r="CJ11" i="10" s="1"/>
  <c r="O29" i="50"/>
  <c r="CO10" i="10" s="1"/>
  <c r="N29" i="50"/>
  <c r="CT9" i="10" s="1"/>
  <c r="M29" i="50"/>
  <c r="CY8" i="10" s="1"/>
  <c r="L29" i="50"/>
  <c r="DD7" i="10" s="1"/>
  <c r="K29" i="50"/>
  <c r="DI6" i="10" s="1"/>
  <c r="J29" i="50"/>
  <c r="DN5" i="10" s="1"/>
  <c r="I29" i="50"/>
  <c r="DS4" i="10" s="1"/>
  <c r="AB28" i="50"/>
  <c r="AA23" i="10" s="1"/>
  <c r="AA28" i="50"/>
  <c r="AF22" i="10" s="1"/>
  <c r="Z28" i="50"/>
  <c r="AK21" i="10" s="1"/>
  <c r="Y28" i="50"/>
  <c r="AP20" i="10" s="1"/>
  <c r="X28" i="50"/>
  <c r="AU19" i="10" s="1"/>
  <c r="W28" i="50"/>
  <c r="AZ18" i="10" s="1"/>
  <c r="V28" i="50"/>
  <c r="BE17" i="10" s="1"/>
  <c r="U28" i="50"/>
  <c r="BJ16" i="10" s="1"/>
  <c r="T28" i="50"/>
  <c r="BO15" i="10" s="1"/>
  <c r="S28" i="50"/>
  <c r="BT14" i="10" s="1"/>
  <c r="R28" i="50"/>
  <c r="BY13" i="10" s="1"/>
  <c r="Q28" i="50"/>
  <c r="CD12" i="10" s="1"/>
  <c r="P28" i="50"/>
  <c r="CI11" i="10" s="1"/>
  <c r="O28" i="50"/>
  <c r="CN10" i="10" s="1"/>
  <c r="N28" i="50"/>
  <c r="CS9" i="10" s="1"/>
  <c r="M28" i="50"/>
  <c r="CX8" i="10" s="1"/>
  <c r="L28" i="50"/>
  <c r="DC7" i="10" s="1"/>
  <c r="K28" i="50"/>
  <c r="DH6" i="10" s="1"/>
  <c r="J28" i="50"/>
  <c r="DM5" i="10" s="1"/>
  <c r="I28" i="50"/>
  <c r="DR4" i="10" s="1"/>
  <c r="AB27" i="50"/>
  <c r="Z23" i="10" s="1"/>
  <c r="AA27" i="50"/>
  <c r="AE22" i="10" s="1"/>
  <c r="Z27" i="50"/>
  <c r="AJ21" i="10" s="1"/>
  <c r="Y27" i="50"/>
  <c r="AO20" i="10" s="1"/>
  <c r="X27" i="50"/>
  <c r="AT19" i="10" s="1"/>
  <c r="W27" i="50"/>
  <c r="AY18" i="10" s="1"/>
  <c r="V27" i="50"/>
  <c r="BD17" i="10" s="1"/>
  <c r="U27" i="50"/>
  <c r="BI16" i="10" s="1"/>
  <c r="T27" i="50"/>
  <c r="BN15" i="10" s="1"/>
  <c r="S27" i="50"/>
  <c r="BS14" i="10" s="1"/>
  <c r="R27" i="50"/>
  <c r="BX13" i="10" s="1"/>
  <c r="Q27" i="50"/>
  <c r="CC12" i="10" s="1"/>
  <c r="P27" i="50"/>
  <c r="CH11" i="10" s="1"/>
  <c r="O27" i="50"/>
  <c r="CM10" i="10" s="1"/>
  <c r="N27" i="50"/>
  <c r="CR9" i="10" s="1"/>
  <c r="M27" i="50"/>
  <c r="CW8" i="10" s="1"/>
  <c r="L27" i="50"/>
  <c r="DB7" i="10" s="1"/>
  <c r="K27" i="50"/>
  <c r="DG6" i="10" s="1"/>
  <c r="J27" i="50"/>
  <c r="DL5" i="10" s="1"/>
  <c r="I27" i="50"/>
  <c r="DQ4" i="10" s="1"/>
  <c r="AB26" i="50"/>
  <c r="Y23" i="10" s="1"/>
  <c r="E53" i="13" s="1"/>
  <c r="AA26" i="50"/>
  <c r="AD22" i="10" s="1"/>
  <c r="Z26" i="50"/>
  <c r="AI21" i="10" s="1"/>
  <c r="F51" i="13" s="1"/>
  <c r="Y26" i="50"/>
  <c r="AN20" i="10" s="1"/>
  <c r="X26" i="50"/>
  <c r="AS19" i="10" s="1"/>
  <c r="W26" i="50"/>
  <c r="AX18" i="10" s="1"/>
  <c r="V26" i="50"/>
  <c r="BC17" i="10" s="1"/>
  <c r="U26" i="50"/>
  <c r="BH16" i="10" s="1"/>
  <c r="T26" i="50"/>
  <c r="BM15" i="10" s="1"/>
  <c r="I45" i="13" s="1"/>
  <c r="S26" i="50"/>
  <c r="BR14" i="10" s="1"/>
  <c r="R26" i="50"/>
  <c r="BW13" i="10" s="1"/>
  <c r="Q26" i="50"/>
  <c r="CB12" i="10" s="1"/>
  <c r="P26" i="50"/>
  <c r="CG11" i="10" s="1"/>
  <c r="O26" i="50"/>
  <c r="CL10" i="10" s="1"/>
  <c r="N26" i="50"/>
  <c r="CQ9" i="10" s="1"/>
  <c r="M26" i="50"/>
  <c r="CV8" i="10" s="1"/>
  <c r="L26" i="50"/>
  <c r="DA7" i="10" s="1"/>
  <c r="M37" i="13" s="1"/>
  <c r="K26" i="50"/>
  <c r="DF6" i="10" s="1"/>
  <c r="J26" i="50"/>
  <c r="DK5" i="10" s="1"/>
  <c r="N35" i="13" s="1"/>
  <c r="I26" i="50"/>
  <c r="DP4" i="10" s="1"/>
  <c r="AB25" i="50"/>
  <c r="X23" i="10" s="1"/>
  <c r="AA25" i="50"/>
  <c r="AC22" i="10" s="1"/>
  <c r="Z25" i="50"/>
  <c r="AH21" i="10" s="1"/>
  <c r="Y25" i="50"/>
  <c r="AM20" i="10" s="1"/>
  <c r="X25" i="50"/>
  <c r="AR19" i="10" s="1"/>
  <c r="W25" i="50"/>
  <c r="AW18" i="10" s="1"/>
  <c r="V25" i="50"/>
  <c r="BB17" i="10" s="1"/>
  <c r="U25" i="50"/>
  <c r="BG16" i="10" s="1"/>
  <c r="T25" i="50"/>
  <c r="BL15" i="10" s="1"/>
  <c r="S25" i="50"/>
  <c r="BQ14" i="10" s="1"/>
  <c r="R25" i="50"/>
  <c r="BV13" i="10" s="1"/>
  <c r="Q25" i="50"/>
  <c r="CA12" i="10" s="1"/>
  <c r="P25" i="50"/>
  <c r="CF11" i="10" s="1"/>
  <c r="O25" i="50"/>
  <c r="CK10" i="10" s="1"/>
  <c r="N25" i="50"/>
  <c r="CP9" i="10" s="1"/>
  <c r="M25" i="50"/>
  <c r="CU8" i="10" s="1"/>
  <c r="L25" i="50"/>
  <c r="CZ7" i="10" s="1"/>
  <c r="K25" i="50"/>
  <c r="DE6" i="10" s="1"/>
  <c r="J25" i="50"/>
  <c r="DJ5" i="10" s="1"/>
  <c r="I25" i="50"/>
  <c r="DO4" i="10" s="1"/>
  <c r="AB24" i="50"/>
  <c r="W23" i="10" s="1"/>
  <c r="AA24" i="50"/>
  <c r="AB22" i="10" s="1"/>
  <c r="Z24" i="50"/>
  <c r="AG21" i="10" s="1"/>
  <c r="Y24" i="50"/>
  <c r="AL20" i="10" s="1"/>
  <c r="X24" i="50"/>
  <c r="AQ19" i="10" s="1"/>
  <c r="W24" i="50"/>
  <c r="AV18" i="10" s="1"/>
  <c r="V24" i="50"/>
  <c r="BA17" i="10" s="1"/>
  <c r="U24" i="50"/>
  <c r="BF16" i="10" s="1"/>
  <c r="T24" i="50"/>
  <c r="BK15" i="10" s="1"/>
  <c r="S24" i="50"/>
  <c r="BP14" i="10" s="1"/>
  <c r="R24" i="50"/>
  <c r="BU13" i="10" s="1"/>
  <c r="Q24" i="50"/>
  <c r="BZ12" i="10" s="1"/>
  <c r="P24" i="50"/>
  <c r="CE11" i="10" s="1"/>
  <c r="O24" i="50"/>
  <c r="CJ10" i="10" s="1"/>
  <c r="N24" i="50"/>
  <c r="CO9" i="10" s="1"/>
  <c r="M24" i="50"/>
  <c r="CT8" i="10" s="1"/>
  <c r="L24" i="50"/>
  <c r="CY7" i="10" s="1"/>
  <c r="K24" i="50"/>
  <c r="DD6" i="10" s="1"/>
  <c r="J24" i="50"/>
  <c r="DI5" i="10" s="1"/>
  <c r="I24" i="50"/>
  <c r="DN4" i="10" s="1"/>
  <c r="AB23" i="50"/>
  <c r="V23" i="10" s="1"/>
  <c r="AA23" i="50"/>
  <c r="AA22" i="10" s="1"/>
  <c r="Z23" i="50"/>
  <c r="AF21" i="10" s="1"/>
  <c r="Y23" i="50"/>
  <c r="AK20" i="10" s="1"/>
  <c r="X23" i="50"/>
  <c r="AP19" i="10" s="1"/>
  <c r="W23" i="50"/>
  <c r="AU18" i="10" s="1"/>
  <c r="V23" i="50"/>
  <c r="AZ17" i="10" s="1"/>
  <c r="U23" i="50"/>
  <c r="BE16" i="10" s="1"/>
  <c r="T23" i="50"/>
  <c r="BJ15" i="10" s="1"/>
  <c r="S23" i="50"/>
  <c r="BO14" i="10" s="1"/>
  <c r="R23" i="50"/>
  <c r="BT13" i="10" s="1"/>
  <c r="Q23" i="50"/>
  <c r="BY12" i="10" s="1"/>
  <c r="P23" i="50"/>
  <c r="CD11" i="10" s="1"/>
  <c r="O23" i="50"/>
  <c r="CI10" i="10" s="1"/>
  <c r="N23" i="50"/>
  <c r="CN9" i="10" s="1"/>
  <c r="M23" i="50"/>
  <c r="CS8" i="10" s="1"/>
  <c r="L23" i="50"/>
  <c r="CX7" i="10" s="1"/>
  <c r="K23" i="50"/>
  <c r="DC6" i="10" s="1"/>
  <c r="J23" i="50"/>
  <c r="DH5" i="10" s="1"/>
  <c r="I23" i="50"/>
  <c r="DM4" i="10" s="1"/>
  <c r="AB22" i="50"/>
  <c r="U23" i="10" s="1"/>
  <c r="AA22" i="50"/>
  <c r="Z22" i="10" s="1"/>
  <c r="Z22" i="50"/>
  <c r="AE21" i="10" s="1"/>
  <c r="Y22" i="50"/>
  <c r="AJ20" i="10" s="1"/>
  <c r="X22" i="50"/>
  <c r="AO19" i="10" s="1"/>
  <c r="W22" i="50"/>
  <c r="AT18" i="10" s="1"/>
  <c r="V22" i="50"/>
  <c r="AY17" i="10" s="1"/>
  <c r="U22" i="50"/>
  <c r="BD16" i="10" s="1"/>
  <c r="T22" i="50"/>
  <c r="BI15" i="10" s="1"/>
  <c r="S22" i="50"/>
  <c r="BN14" i="10" s="1"/>
  <c r="R22" i="50"/>
  <c r="BS13" i="10" s="1"/>
  <c r="Q22" i="50"/>
  <c r="BX12" i="10" s="1"/>
  <c r="P22" i="50"/>
  <c r="CC11" i="10" s="1"/>
  <c r="O22" i="50"/>
  <c r="CH10" i="10" s="1"/>
  <c r="N22" i="50"/>
  <c r="CM9" i="10" s="1"/>
  <c r="M22" i="50"/>
  <c r="CR8" i="10" s="1"/>
  <c r="L22" i="50"/>
  <c r="CW7" i="10" s="1"/>
  <c r="K22" i="50"/>
  <c r="DB6" i="10" s="1"/>
  <c r="J22" i="50"/>
  <c r="DG5" i="10" s="1"/>
  <c r="I22" i="50"/>
  <c r="DL4" i="10" s="1"/>
  <c r="AB21" i="50"/>
  <c r="T23" i="10" s="1"/>
  <c r="AA21" i="50"/>
  <c r="Y22" i="10" s="1"/>
  <c r="E52" i="13" s="1"/>
  <c r="Z21" i="50"/>
  <c r="AD21" i="10" s="1"/>
  <c r="Y21" i="50"/>
  <c r="AI20" i="10" s="1"/>
  <c r="F50" i="13" s="1"/>
  <c r="X21" i="50"/>
  <c r="AN19" i="10" s="1"/>
  <c r="W21" i="50"/>
  <c r="AS18" i="10" s="1"/>
  <c r="V21" i="50"/>
  <c r="AX17" i="10" s="1"/>
  <c r="U21" i="50"/>
  <c r="BC16" i="10" s="1"/>
  <c r="T21" i="50"/>
  <c r="BH15" i="10" s="1"/>
  <c r="S21" i="50"/>
  <c r="BM14" i="10" s="1"/>
  <c r="R21" i="50"/>
  <c r="BR13" i="10" s="1"/>
  <c r="Q21" i="50"/>
  <c r="BW12" i="10" s="1"/>
  <c r="P21" i="50"/>
  <c r="CB11" i="10" s="1"/>
  <c r="O21" i="50"/>
  <c r="CG10" i="10" s="1"/>
  <c r="K40" i="13" s="1"/>
  <c r="N21" i="50"/>
  <c r="CL9" i="10" s="1"/>
  <c r="M21" i="50"/>
  <c r="CQ8" i="10" s="1"/>
  <c r="L38" i="13" s="1"/>
  <c r="L21" i="50"/>
  <c r="CV7" i="10" s="1"/>
  <c r="K21" i="50"/>
  <c r="DA6" i="10" s="1"/>
  <c r="M36" i="13" s="1"/>
  <c r="J21" i="50"/>
  <c r="DF5" i="10" s="1"/>
  <c r="I21" i="50"/>
  <c r="DK4" i="10" s="1"/>
  <c r="N34" i="13" s="1"/>
  <c r="AB20" i="50"/>
  <c r="S23" i="10" s="1"/>
  <c r="AA20" i="50"/>
  <c r="X22" i="10" s="1"/>
  <c r="Z20" i="50"/>
  <c r="AC21" i="10" s="1"/>
  <c r="Y20" i="50"/>
  <c r="AH20" i="10" s="1"/>
  <c r="X20" i="50"/>
  <c r="AM19" i="10" s="1"/>
  <c r="W20" i="50"/>
  <c r="AR18" i="10" s="1"/>
  <c r="V20" i="50"/>
  <c r="AW17" i="10" s="1"/>
  <c r="U20" i="50"/>
  <c r="BB16" i="10" s="1"/>
  <c r="T20" i="50"/>
  <c r="BG15" i="10" s="1"/>
  <c r="S20" i="50"/>
  <c r="BL14" i="10" s="1"/>
  <c r="R20" i="50"/>
  <c r="BQ13" i="10" s="1"/>
  <c r="Q20" i="50"/>
  <c r="BV12" i="10" s="1"/>
  <c r="P20" i="50"/>
  <c r="CA11" i="10" s="1"/>
  <c r="O20" i="50"/>
  <c r="CF10" i="10" s="1"/>
  <c r="N20" i="50"/>
  <c r="CK9" i="10" s="1"/>
  <c r="M20" i="50"/>
  <c r="CP8" i="10" s="1"/>
  <c r="L20" i="50"/>
  <c r="CU7" i="10" s="1"/>
  <c r="K20" i="50"/>
  <c r="CZ6" i="10" s="1"/>
  <c r="J20" i="50"/>
  <c r="DE5" i="10" s="1"/>
  <c r="I20" i="50"/>
  <c r="DJ4" i="10" s="1"/>
  <c r="AB19" i="50"/>
  <c r="R23" i="10" s="1"/>
  <c r="AA19" i="50"/>
  <c r="W22" i="10" s="1"/>
  <c r="Z19" i="50"/>
  <c r="AB21" i="10" s="1"/>
  <c r="Y19" i="50"/>
  <c r="AG20" i="10" s="1"/>
  <c r="X19" i="50"/>
  <c r="AL19" i="10" s="1"/>
  <c r="W19" i="50"/>
  <c r="AQ18" i="10" s="1"/>
  <c r="V19" i="50"/>
  <c r="AV17" i="10" s="1"/>
  <c r="U19" i="50"/>
  <c r="BA16" i="10" s="1"/>
  <c r="T19" i="50"/>
  <c r="BF15" i="10" s="1"/>
  <c r="S19" i="50"/>
  <c r="BK14" i="10" s="1"/>
  <c r="R19" i="50"/>
  <c r="BP13" i="10" s="1"/>
  <c r="Q19" i="50"/>
  <c r="BU12" i="10" s="1"/>
  <c r="P19" i="50"/>
  <c r="BZ11" i="10" s="1"/>
  <c r="O19" i="50"/>
  <c r="CE10" i="10" s="1"/>
  <c r="N19" i="50"/>
  <c r="CJ9" i="10" s="1"/>
  <c r="M19" i="50"/>
  <c r="CO8" i="10" s="1"/>
  <c r="L19" i="50"/>
  <c r="CT7" i="10" s="1"/>
  <c r="K19" i="50"/>
  <c r="CY6" i="10" s="1"/>
  <c r="J19" i="50"/>
  <c r="DD5" i="10" s="1"/>
  <c r="I19" i="50"/>
  <c r="DI4" i="10" s="1"/>
  <c r="AB18" i="50"/>
  <c r="Q23" i="10" s="1"/>
  <c r="AA18" i="50"/>
  <c r="V22" i="10" s="1"/>
  <c r="Z18" i="50"/>
  <c r="AA21" i="10" s="1"/>
  <c r="Y18" i="50"/>
  <c r="AF20" i="10" s="1"/>
  <c r="X18" i="50"/>
  <c r="AK19" i="10" s="1"/>
  <c r="W18" i="50"/>
  <c r="AP18" i="10" s="1"/>
  <c r="V18" i="50"/>
  <c r="AU17" i="10" s="1"/>
  <c r="U18" i="50"/>
  <c r="AZ16" i="10" s="1"/>
  <c r="T18" i="50"/>
  <c r="BE15" i="10" s="1"/>
  <c r="S18" i="50"/>
  <c r="BJ14" i="10" s="1"/>
  <c r="R18" i="50"/>
  <c r="BO13" i="10" s="1"/>
  <c r="Q18" i="50"/>
  <c r="BT12" i="10" s="1"/>
  <c r="P18" i="50"/>
  <c r="BY11" i="10" s="1"/>
  <c r="O18" i="50"/>
  <c r="CD10" i="10" s="1"/>
  <c r="N18" i="50"/>
  <c r="CI9" i="10" s="1"/>
  <c r="M18" i="50"/>
  <c r="CN8" i="10" s="1"/>
  <c r="L18" i="50"/>
  <c r="CS7" i="10" s="1"/>
  <c r="K18" i="50"/>
  <c r="CX6" i="10" s="1"/>
  <c r="J18" i="50"/>
  <c r="DC5" i="10" s="1"/>
  <c r="I18" i="50"/>
  <c r="DH4" i="10" s="1"/>
  <c r="AB17" i="50"/>
  <c r="P23" i="10" s="1"/>
  <c r="AA17" i="50"/>
  <c r="U22" i="10" s="1"/>
  <c r="Z17" i="50"/>
  <c r="Z21" i="10" s="1"/>
  <c r="Y17" i="50"/>
  <c r="AE20" i="10" s="1"/>
  <c r="X17" i="50"/>
  <c r="AJ19" i="10" s="1"/>
  <c r="W17" i="50"/>
  <c r="AO18" i="10" s="1"/>
  <c r="V17" i="50"/>
  <c r="AT17" i="10" s="1"/>
  <c r="U17" i="50"/>
  <c r="AY16" i="10" s="1"/>
  <c r="T17" i="50"/>
  <c r="BD15" i="10" s="1"/>
  <c r="S17" i="50"/>
  <c r="BI14" i="10" s="1"/>
  <c r="R17" i="50"/>
  <c r="BN13" i="10" s="1"/>
  <c r="Q17" i="50"/>
  <c r="BS12" i="10" s="1"/>
  <c r="P17" i="50"/>
  <c r="BX11" i="10" s="1"/>
  <c r="O17" i="50"/>
  <c r="CC10" i="10" s="1"/>
  <c r="N17" i="50"/>
  <c r="CH9" i="10" s="1"/>
  <c r="M17" i="50"/>
  <c r="CM8" i="10" s="1"/>
  <c r="L17" i="50"/>
  <c r="CR7" i="10" s="1"/>
  <c r="K17" i="50"/>
  <c r="CW6" i="10" s="1"/>
  <c r="J17" i="50"/>
  <c r="DB5" i="10" s="1"/>
  <c r="I17" i="50"/>
  <c r="DG4" i="10" s="1"/>
  <c r="AB16" i="50"/>
  <c r="O23" i="10" s="1"/>
  <c r="D53" i="13" s="1"/>
  <c r="AA16" i="50"/>
  <c r="T22" i="10" s="1"/>
  <c r="Z16" i="50"/>
  <c r="Y21" i="10" s="1"/>
  <c r="Y16" i="50"/>
  <c r="AD20" i="10" s="1"/>
  <c r="X16" i="50"/>
  <c r="AI19" i="10" s="1"/>
  <c r="W16" i="50"/>
  <c r="AN18" i="10" s="1"/>
  <c r="V16" i="50"/>
  <c r="AS17" i="10" s="1"/>
  <c r="U16" i="50"/>
  <c r="AX16" i="10" s="1"/>
  <c r="T16" i="50"/>
  <c r="BC15" i="10" s="1"/>
  <c r="H45" i="13" s="1"/>
  <c r="S16" i="50"/>
  <c r="BH14" i="10" s="1"/>
  <c r="R16" i="50"/>
  <c r="BM13" i="10" s="1"/>
  <c r="I43" i="13" s="1"/>
  <c r="Q16" i="50"/>
  <c r="BR12" i="10" s="1"/>
  <c r="P16" i="50"/>
  <c r="BW11" i="10" s="1"/>
  <c r="O16" i="50"/>
  <c r="CB10" i="10" s="1"/>
  <c r="N16" i="50"/>
  <c r="CG9" i="10" s="1"/>
  <c r="M16" i="50"/>
  <c r="CL8" i="10" s="1"/>
  <c r="L16" i="50"/>
  <c r="CQ7" i="10" s="1"/>
  <c r="L37" i="13" s="1"/>
  <c r="K16" i="50"/>
  <c r="CV6" i="10" s="1"/>
  <c r="J16" i="50"/>
  <c r="DA5" i="10" s="1"/>
  <c r="I16" i="50"/>
  <c r="DF4" i="10" s="1"/>
  <c r="AB15" i="50"/>
  <c r="N23" i="10" s="1"/>
  <c r="AA15" i="50"/>
  <c r="S22" i="10" s="1"/>
  <c r="Z15" i="50"/>
  <c r="X21" i="10" s="1"/>
  <c r="Y15" i="50"/>
  <c r="AC20" i="10" s="1"/>
  <c r="X15" i="50"/>
  <c r="AH19" i="10" s="1"/>
  <c r="W15" i="50"/>
  <c r="AM18" i="10" s="1"/>
  <c r="V15" i="50"/>
  <c r="AR17" i="10" s="1"/>
  <c r="U15" i="50"/>
  <c r="AW16" i="10" s="1"/>
  <c r="T15" i="50"/>
  <c r="BB15" i="10" s="1"/>
  <c r="S15" i="50"/>
  <c r="BG14" i="10" s="1"/>
  <c r="R15" i="50"/>
  <c r="BL13" i="10" s="1"/>
  <c r="Q15" i="50"/>
  <c r="BQ12" i="10" s="1"/>
  <c r="P15" i="50"/>
  <c r="BV11" i="10" s="1"/>
  <c r="O15" i="50"/>
  <c r="CA10" i="10" s="1"/>
  <c r="N15" i="50"/>
  <c r="CF9" i="10" s="1"/>
  <c r="M15" i="50"/>
  <c r="CK8" i="10" s="1"/>
  <c r="L15" i="50"/>
  <c r="CP7" i="10" s="1"/>
  <c r="K15" i="50"/>
  <c r="CU6" i="10" s="1"/>
  <c r="J15" i="50"/>
  <c r="CZ5" i="10" s="1"/>
  <c r="I15" i="50"/>
  <c r="DE4" i="10" s="1"/>
  <c r="AB14" i="50"/>
  <c r="M23" i="10" s="1"/>
  <c r="AA14" i="50"/>
  <c r="R22" i="10" s="1"/>
  <c r="Z14" i="50"/>
  <c r="W21" i="10" s="1"/>
  <c r="Y14" i="50"/>
  <c r="AB20" i="10" s="1"/>
  <c r="X14" i="50"/>
  <c r="AG19" i="10" s="1"/>
  <c r="W14" i="50"/>
  <c r="AL18" i="10" s="1"/>
  <c r="V14" i="50"/>
  <c r="AQ17" i="10" s="1"/>
  <c r="U14" i="50"/>
  <c r="AV16" i="10" s="1"/>
  <c r="T14" i="50"/>
  <c r="BA15" i="10" s="1"/>
  <c r="S14" i="50"/>
  <c r="BF14" i="10" s="1"/>
  <c r="R14" i="50"/>
  <c r="BK13" i="10" s="1"/>
  <c r="Q14" i="50"/>
  <c r="BP12" i="10" s="1"/>
  <c r="P14" i="50"/>
  <c r="BU11" i="10" s="1"/>
  <c r="O14" i="50"/>
  <c r="BZ10" i="10" s="1"/>
  <c r="N14" i="50"/>
  <c r="CE9" i="10" s="1"/>
  <c r="M14" i="50"/>
  <c r="CJ8" i="10" s="1"/>
  <c r="L14" i="50"/>
  <c r="CO7" i="10" s="1"/>
  <c r="K14" i="50"/>
  <c r="CT6" i="10" s="1"/>
  <c r="J14" i="50"/>
  <c r="CY5" i="10" s="1"/>
  <c r="I14" i="50"/>
  <c r="DD4" i="10" s="1"/>
  <c r="AB13" i="50"/>
  <c r="L23" i="10" s="1"/>
  <c r="AA13" i="50"/>
  <c r="Q22" i="10" s="1"/>
  <c r="Z13" i="50"/>
  <c r="V21" i="10" s="1"/>
  <c r="Y13" i="50"/>
  <c r="AA20" i="10" s="1"/>
  <c r="X13" i="50"/>
  <c r="AF19" i="10" s="1"/>
  <c r="W13" i="50"/>
  <c r="AK18" i="10" s="1"/>
  <c r="V13" i="50"/>
  <c r="AP17" i="10" s="1"/>
  <c r="U13" i="50"/>
  <c r="AU16" i="10" s="1"/>
  <c r="T13" i="50"/>
  <c r="AZ15" i="10" s="1"/>
  <c r="S13" i="50"/>
  <c r="BE14" i="10" s="1"/>
  <c r="R13" i="50"/>
  <c r="BJ13" i="10" s="1"/>
  <c r="Q13" i="50"/>
  <c r="BO12" i="10" s="1"/>
  <c r="P13" i="50"/>
  <c r="BT11" i="10" s="1"/>
  <c r="O13" i="50"/>
  <c r="BY10" i="10" s="1"/>
  <c r="N13" i="50"/>
  <c r="CD9" i="10" s="1"/>
  <c r="M13" i="50"/>
  <c r="CI8" i="10" s="1"/>
  <c r="L13" i="50"/>
  <c r="CN7" i="10" s="1"/>
  <c r="K13" i="50"/>
  <c r="CS6" i="10" s="1"/>
  <c r="J13" i="50"/>
  <c r="CX5" i="10" s="1"/>
  <c r="I13" i="50"/>
  <c r="DC4" i="10" s="1"/>
  <c r="AB12" i="50"/>
  <c r="K23" i="10" s="1"/>
  <c r="AA12" i="50"/>
  <c r="P22" i="10" s="1"/>
  <c r="Z12" i="50"/>
  <c r="U21" i="10" s="1"/>
  <c r="Y12" i="50"/>
  <c r="Z20" i="10" s="1"/>
  <c r="X12" i="50"/>
  <c r="AE19" i="10" s="1"/>
  <c r="W12" i="50"/>
  <c r="AJ18" i="10" s="1"/>
  <c r="V12" i="50"/>
  <c r="AO17" i="10" s="1"/>
  <c r="U12" i="50"/>
  <c r="AT16" i="10" s="1"/>
  <c r="T12" i="50"/>
  <c r="AY15" i="10" s="1"/>
  <c r="S12" i="50"/>
  <c r="BD14" i="10" s="1"/>
  <c r="R12" i="50"/>
  <c r="BI13" i="10" s="1"/>
  <c r="Q12" i="50"/>
  <c r="BN12" i="10" s="1"/>
  <c r="P12" i="50"/>
  <c r="BS11" i="10" s="1"/>
  <c r="O12" i="50"/>
  <c r="BX10" i="10" s="1"/>
  <c r="N12" i="50"/>
  <c r="CC9" i="10" s="1"/>
  <c r="M12" i="50"/>
  <c r="CH8" i="10" s="1"/>
  <c r="L12" i="50"/>
  <c r="CM7" i="10" s="1"/>
  <c r="K12" i="50"/>
  <c r="CR6" i="10" s="1"/>
  <c r="J12" i="50"/>
  <c r="CW5" i="10" s="1"/>
  <c r="I12" i="50"/>
  <c r="DB4" i="10" s="1"/>
  <c r="AB11" i="50"/>
  <c r="J23" i="10" s="1"/>
  <c r="AA11" i="50"/>
  <c r="O22" i="10" s="1"/>
  <c r="Z11" i="50"/>
  <c r="T21" i="10" s="1"/>
  <c r="Y11" i="50"/>
  <c r="Y20" i="10" s="1"/>
  <c r="X11" i="50"/>
  <c r="AD19" i="10" s="1"/>
  <c r="W11" i="50"/>
  <c r="AI18" i="10" s="1"/>
  <c r="F48" i="13" s="1"/>
  <c r="V11" i="50"/>
  <c r="AN17" i="10" s="1"/>
  <c r="U11" i="50"/>
  <c r="AS16" i="10" s="1"/>
  <c r="G46" i="13" s="1"/>
  <c r="T11" i="50"/>
  <c r="AX15" i="10" s="1"/>
  <c r="S11" i="50"/>
  <c r="BC14" i="10" s="1"/>
  <c r="H44" i="13" s="1"/>
  <c r="R11" i="50"/>
  <c r="BH13" i="10" s="1"/>
  <c r="Q11" i="50"/>
  <c r="BM12" i="10" s="1"/>
  <c r="I42" i="13" s="1"/>
  <c r="P11" i="50"/>
  <c r="BR11" i="10" s="1"/>
  <c r="O11" i="50"/>
  <c r="BW10" i="10" s="1"/>
  <c r="N11" i="50"/>
  <c r="CB9" i="10" s="1"/>
  <c r="M11" i="50"/>
  <c r="CG8" i="10" s="1"/>
  <c r="L11" i="50"/>
  <c r="CL7" i="10" s="1"/>
  <c r="K11" i="50"/>
  <c r="CQ6" i="10" s="1"/>
  <c r="J11" i="50"/>
  <c r="CV5" i="10" s="1"/>
  <c r="I11" i="50"/>
  <c r="DA4" i="10" s="1"/>
  <c r="AB10" i="50"/>
  <c r="I23" i="10" s="1"/>
  <c r="AA10" i="50"/>
  <c r="N22" i="10" s="1"/>
  <c r="Z10" i="50"/>
  <c r="S21" i="10" s="1"/>
  <c r="Y10" i="50"/>
  <c r="X20" i="10" s="1"/>
  <c r="X10" i="50"/>
  <c r="AC19" i="10" s="1"/>
  <c r="W10" i="50"/>
  <c r="AH18" i="10" s="1"/>
  <c r="V10" i="50"/>
  <c r="AM17" i="10" s="1"/>
  <c r="U10" i="50"/>
  <c r="AR16" i="10" s="1"/>
  <c r="T10" i="50"/>
  <c r="AW15" i="10" s="1"/>
  <c r="S10" i="50"/>
  <c r="BB14" i="10" s="1"/>
  <c r="R10" i="50"/>
  <c r="BG13" i="10" s="1"/>
  <c r="Q10" i="50"/>
  <c r="BL12" i="10" s="1"/>
  <c r="P10" i="50"/>
  <c r="BQ11" i="10" s="1"/>
  <c r="O10" i="50"/>
  <c r="BV10" i="10" s="1"/>
  <c r="N10" i="50"/>
  <c r="CA9" i="10" s="1"/>
  <c r="M10" i="50"/>
  <c r="CF8" i="10" s="1"/>
  <c r="L10" i="50"/>
  <c r="CK7" i="10" s="1"/>
  <c r="K10" i="50"/>
  <c r="CP6" i="10" s="1"/>
  <c r="J10" i="50"/>
  <c r="CU5" i="10" s="1"/>
  <c r="I10" i="50"/>
  <c r="CZ4" i="10" s="1"/>
  <c r="AB9" i="50"/>
  <c r="H23" i="10" s="1"/>
  <c r="AA9" i="50"/>
  <c r="M22" i="10" s="1"/>
  <c r="Z9" i="50"/>
  <c r="R21" i="10" s="1"/>
  <c r="Y9" i="50"/>
  <c r="W20" i="10" s="1"/>
  <c r="X9" i="50"/>
  <c r="AB19" i="10" s="1"/>
  <c r="W9" i="50"/>
  <c r="AG18" i="10" s="1"/>
  <c r="V9" i="50"/>
  <c r="AL17" i="10" s="1"/>
  <c r="U9" i="50"/>
  <c r="AQ16" i="10" s="1"/>
  <c r="T9" i="50"/>
  <c r="AV15" i="10" s="1"/>
  <c r="S9" i="50"/>
  <c r="BA14" i="10" s="1"/>
  <c r="R9" i="50"/>
  <c r="BF13" i="10" s="1"/>
  <c r="Q9" i="50"/>
  <c r="BK12" i="10" s="1"/>
  <c r="P9" i="50"/>
  <c r="BP11" i="10" s="1"/>
  <c r="O9" i="50"/>
  <c r="BU10" i="10" s="1"/>
  <c r="N9" i="50"/>
  <c r="BZ9" i="10" s="1"/>
  <c r="M9" i="50"/>
  <c r="CE8" i="10" s="1"/>
  <c r="L9" i="50"/>
  <c r="CJ7" i="10" s="1"/>
  <c r="K9" i="50"/>
  <c r="CO6" i="10" s="1"/>
  <c r="J9" i="50"/>
  <c r="CT5" i="10" s="1"/>
  <c r="I9" i="50"/>
  <c r="CY4" i="10" s="1"/>
  <c r="AB8" i="50"/>
  <c r="G23" i="10" s="1"/>
  <c r="AA8" i="50"/>
  <c r="L22" i="10" s="1"/>
  <c r="Z8" i="50"/>
  <c r="Q21" i="10" s="1"/>
  <c r="Y8" i="50"/>
  <c r="V20" i="10" s="1"/>
  <c r="X8" i="50"/>
  <c r="AA19" i="10" s="1"/>
  <c r="W8" i="50"/>
  <c r="AF18" i="10" s="1"/>
  <c r="V8" i="50"/>
  <c r="AK17" i="10" s="1"/>
  <c r="U8" i="50"/>
  <c r="AP16" i="10" s="1"/>
  <c r="T8" i="50"/>
  <c r="AU15" i="10" s="1"/>
  <c r="S8" i="50"/>
  <c r="AZ14" i="10" s="1"/>
  <c r="R8" i="50"/>
  <c r="BE13" i="10" s="1"/>
  <c r="Q8" i="50"/>
  <c r="BJ12" i="10" s="1"/>
  <c r="P8" i="50"/>
  <c r="BO11" i="10" s="1"/>
  <c r="O8" i="50"/>
  <c r="BT10" i="10" s="1"/>
  <c r="N8" i="50"/>
  <c r="BY9" i="10" s="1"/>
  <c r="M8" i="50"/>
  <c r="CD8" i="10" s="1"/>
  <c r="L8" i="50"/>
  <c r="CI7" i="10" s="1"/>
  <c r="K8" i="50"/>
  <c r="CN6" i="10" s="1"/>
  <c r="J8" i="50"/>
  <c r="CS5" i="10" s="1"/>
  <c r="I8" i="50"/>
  <c r="CX4" i="10" s="1"/>
  <c r="AB7" i="50"/>
  <c r="F23" i="10" s="1"/>
  <c r="AA7" i="50"/>
  <c r="K22" i="10" s="1"/>
  <c r="Z7" i="50"/>
  <c r="P21" i="10" s="1"/>
  <c r="Y7" i="50"/>
  <c r="U20" i="10" s="1"/>
  <c r="X7" i="50"/>
  <c r="Z19" i="10" s="1"/>
  <c r="W7" i="50"/>
  <c r="AE18" i="10" s="1"/>
  <c r="V7" i="50"/>
  <c r="AJ17" i="10" s="1"/>
  <c r="U7" i="50"/>
  <c r="AO16" i="10" s="1"/>
  <c r="T7" i="50"/>
  <c r="AT15" i="10" s="1"/>
  <c r="S7" i="50"/>
  <c r="AY14" i="10" s="1"/>
  <c r="R7" i="50"/>
  <c r="BD13" i="10" s="1"/>
  <c r="Q7" i="50"/>
  <c r="BI12" i="10" s="1"/>
  <c r="P7" i="50"/>
  <c r="BN11" i="10" s="1"/>
  <c r="O7" i="50"/>
  <c r="BS10" i="10" s="1"/>
  <c r="N7" i="50"/>
  <c r="BX9" i="10" s="1"/>
  <c r="M7" i="50"/>
  <c r="CC8" i="10" s="1"/>
  <c r="L7" i="50"/>
  <c r="CH7" i="10" s="1"/>
  <c r="K7" i="50"/>
  <c r="CM6" i="10" s="1"/>
  <c r="J7" i="50"/>
  <c r="CR5" i="10" s="1"/>
  <c r="I7" i="50"/>
  <c r="CW4" i="10" s="1"/>
  <c r="AB6" i="50"/>
  <c r="E23" i="10" s="1"/>
  <c r="C53" i="13" s="1"/>
  <c r="AA6" i="50"/>
  <c r="J22" i="10" s="1"/>
  <c r="Z6" i="50"/>
  <c r="O21" i="10" s="1"/>
  <c r="D51" i="13" s="1"/>
  <c r="Y6" i="50"/>
  <c r="T20" i="10" s="1"/>
  <c r="X6" i="50"/>
  <c r="Y19" i="10" s="1"/>
  <c r="W6" i="50"/>
  <c r="AD18" i="10" s="1"/>
  <c r="V6" i="50"/>
  <c r="AI17" i="10" s="1"/>
  <c r="U6" i="50"/>
  <c r="AN16" i="10" s="1"/>
  <c r="T6" i="50"/>
  <c r="AS15" i="10" s="1"/>
  <c r="G45" i="13" s="1"/>
  <c r="S6" i="50"/>
  <c r="AX14" i="10" s="1"/>
  <c r="R6" i="50"/>
  <c r="BC13" i="10" s="1"/>
  <c r="Q6" i="50"/>
  <c r="BH12" i="10" s="1"/>
  <c r="P6" i="50"/>
  <c r="BM11" i="10" s="1"/>
  <c r="O6" i="50"/>
  <c r="BR10" i="10" s="1"/>
  <c r="N6" i="50"/>
  <c r="BW9" i="10" s="1"/>
  <c r="M6" i="50"/>
  <c r="CB8" i="10" s="1"/>
  <c r="L6" i="50"/>
  <c r="CG7" i="10" s="1"/>
  <c r="K37" i="13" s="1"/>
  <c r="K6" i="50"/>
  <c r="CL6" i="10" s="1"/>
  <c r="J6" i="50"/>
  <c r="CQ5" i="10" s="1"/>
  <c r="L35" i="13" s="1"/>
  <c r="I6" i="50"/>
  <c r="CV4" i="10" s="1"/>
  <c r="AB5" i="50"/>
  <c r="D23" i="10" s="1"/>
  <c r="AA5" i="50"/>
  <c r="I22" i="10" s="1"/>
  <c r="Z5" i="50"/>
  <c r="N21" i="10" s="1"/>
  <c r="Y5" i="50"/>
  <c r="S20" i="10" s="1"/>
  <c r="X5" i="50"/>
  <c r="X19" i="10" s="1"/>
  <c r="W5" i="50"/>
  <c r="AC18" i="10" s="1"/>
  <c r="V5" i="50"/>
  <c r="AH17" i="10" s="1"/>
  <c r="U5" i="50"/>
  <c r="AM16" i="10" s="1"/>
  <c r="T5" i="50"/>
  <c r="AR15" i="10" s="1"/>
  <c r="S5" i="50"/>
  <c r="AW14" i="10" s="1"/>
  <c r="R5" i="50"/>
  <c r="BB13" i="10" s="1"/>
  <c r="Q5" i="50"/>
  <c r="BG12" i="10" s="1"/>
  <c r="P5" i="50"/>
  <c r="BL11" i="10" s="1"/>
  <c r="O5" i="50"/>
  <c r="BQ10" i="10" s="1"/>
  <c r="N5" i="50"/>
  <c r="BV9" i="10" s="1"/>
  <c r="M5" i="50"/>
  <c r="CA8" i="10" s="1"/>
  <c r="L5" i="50"/>
  <c r="CF7" i="10" s="1"/>
  <c r="K5" i="50"/>
  <c r="CK6" i="10" s="1"/>
  <c r="J5" i="50"/>
  <c r="CP5" i="10" s="1"/>
  <c r="I5" i="50"/>
  <c r="CU4" i="10" s="1"/>
  <c r="AB4" i="50"/>
  <c r="C23" i="10" s="1"/>
  <c r="AA4" i="50"/>
  <c r="H22" i="10" s="1"/>
  <c r="Z4" i="50"/>
  <c r="M21" i="10" s="1"/>
  <c r="Y4" i="50"/>
  <c r="R20" i="10" s="1"/>
  <c r="X4" i="50"/>
  <c r="W19" i="10" s="1"/>
  <c r="W4" i="50"/>
  <c r="AB18" i="10" s="1"/>
  <c r="V4" i="50"/>
  <c r="AG17" i="10" s="1"/>
  <c r="U4" i="50"/>
  <c r="AL16" i="10" s="1"/>
  <c r="T4" i="50"/>
  <c r="AQ15" i="10" s="1"/>
  <c r="S4" i="50"/>
  <c r="AV14" i="10" s="1"/>
  <c r="R4" i="50"/>
  <c r="BA13" i="10" s="1"/>
  <c r="Q4" i="50"/>
  <c r="BF12" i="10" s="1"/>
  <c r="P4" i="50"/>
  <c r="BK11" i="10" s="1"/>
  <c r="O4" i="50"/>
  <c r="BP10" i="10" s="1"/>
  <c r="N4" i="50"/>
  <c r="BU9" i="10" s="1"/>
  <c r="M4" i="50"/>
  <c r="BZ8" i="10" s="1"/>
  <c r="L4" i="50"/>
  <c r="CE7" i="10" s="1"/>
  <c r="K4" i="50"/>
  <c r="CJ6" i="10" s="1"/>
  <c r="J4" i="50"/>
  <c r="CO5" i="10" s="1"/>
  <c r="I4" i="50"/>
  <c r="CT4" i="10" s="1"/>
  <c r="AB3" i="50"/>
  <c r="B23" i="10" s="1"/>
  <c r="AA3" i="50"/>
  <c r="G22" i="10" s="1"/>
  <c r="Z3" i="50"/>
  <c r="L21" i="10" s="1"/>
  <c r="C51" i="13" s="1"/>
  <c r="Y3" i="50"/>
  <c r="Q20" i="10" s="1"/>
  <c r="X3" i="50"/>
  <c r="V19" i="10" s="1"/>
  <c r="D49" i="13" s="1"/>
  <c r="W3" i="50"/>
  <c r="AA18" i="10" s="1"/>
  <c r="E48" i="13" s="1"/>
  <c r="V3" i="50"/>
  <c r="AF17" i="10" s="1"/>
  <c r="E47" i="13" s="1"/>
  <c r="U3" i="50"/>
  <c r="AK16" i="10" s="1"/>
  <c r="F46" i="13" s="1"/>
  <c r="T3" i="50"/>
  <c r="AP15" i="10" s="1"/>
  <c r="S3" i="50"/>
  <c r="AU14" i="10" s="1"/>
  <c r="R3" i="50"/>
  <c r="AZ13" i="10" s="1"/>
  <c r="Q3" i="50"/>
  <c r="BE12" i="10" s="1"/>
  <c r="H42" i="13" s="1"/>
  <c r="P3" i="50"/>
  <c r="BJ11" i="10" s="1"/>
  <c r="H41" i="13" s="1"/>
  <c r="O3" i="50"/>
  <c r="BO10" i="10" s="1"/>
  <c r="N3" i="50"/>
  <c r="BT9" i="10" s="1"/>
  <c r="M3" i="50"/>
  <c r="BY8" i="10" s="1"/>
  <c r="L3" i="50"/>
  <c r="CD7" i="10" s="1"/>
  <c r="J37" i="13" s="1"/>
  <c r="K3" i="50"/>
  <c r="CI6" i="10" s="1"/>
  <c r="J3" i="50"/>
  <c r="CN5" i="10" s="1"/>
  <c r="K35" i="13" s="1"/>
  <c r="I3" i="50"/>
  <c r="CS4" i="10" s="1"/>
  <c r="G51" i="50"/>
  <c r="F51" i="50"/>
  <c r="E51" i="50"/>
  <c r="H51" i="50" s="1"/>
  <c r="B51" i="50" s="1"/>
  <c r="D51" i="50"/>
  <c r="C51" i="50"/>
  <c r="G50" i="50"/>
  <c r="H50" i="50" s="1"/>
  <c r="B50" i="50" s="1"/>
  <c r="F50" i="50"/>
  <c r="E50" i="50"/>
  <c r="D50" i="50"/>
  <c r="C50" i="50"/>
  <c r="G49" i="50"/>
  <c r="F49" i="50"/>
  <c r="E49" i="50"/>
  <c r="D49" i="50"/>
  <c r="C49" i="50"/>
  <c r="H49" i="50"/>
  <c r="B49" i="50" s="1"/>
  <c r="G48" i="50"/>
  <c r="F48" i="50"/>
  <c r="E48" i="50"/>
  <c r="D48" i="50"/>
  <c r="C48" i="50"/>
  <c r="G47" i="50"/>
  <c r="F47" i="50"/>
  <c r="E47" i="50"/>
  <c r="D47" i="50"/>
  <c r="C47" i="50"/>
  <c r="H47" i="50" s="1"/>
  <c r="B47" i="50" s="1"/>
  <c r="G46" i="50"/>
  <c r="F46" i="50"/>
  <c r="E46" i="50"/>
  <c r="D46" i="50"/>
  <c r="C46" i="50"/>
  <c r="G45" i="50"/>
  <c r="F45" i="50"/>
  <c r="E45" i="50"/>
  <c r="D45" i="50"/>
  <c r="C45" i="50"/>
  <c r="H45" i="50"/>
  <c r="B45" i="50"/>
  <c r="G44" i="50"/>
  <c r="F44" i="50"/>
  <c r="E44" i="50"/>
  <c r="D44" i="50"/>
  <c r="C44" i="50"/>
  <c r="G43" i="50"/>
  <c r="F43" i="50"/>
  <c r="H43" i="50" s="1"/>
  <c r="B43" i="50" s="1"/>
  <c r="E43" i="50"/>
  <c r="D43" i="50"/>
  <c r="C43" i="50"/>
  <c r="G42" i="50"/>
  <c r="F42" i="50"/>
  <c r="E42" i="50"/>
  <c r="D42" i="50"/>
  <c r="H42" i="50"/>
  <c r="B42" i="50" s="1"/>
  <c r="C42" i="50"/>
  <c r="G41" i="50"/>
  <c r="F41" i="50"/>
  <c r="E41" i="50"/>
  <c r="D41" i="50"/>
  <c r="C41" i="50"/>
  <c r="G40" i="50"/>
  <c r="F40" i="50"/>
  <c r="E40" i="50"/>
  <c r="D40" i="50"/>
  <c r="H40" i="50"/>
  <c r="B40" i="50" s="1"/>
  <c r="C40" i="50"/>
  <c r="G39" i="50"/>
  <c r="F39" i="50"/>
  <c r="E39" i="50"/>
  <c r="D39" i="50"/>
  <c r="C39" i="50"/>
  <c r="G38" i="50"/>
  <c r="F38" i="50"/>
  <c r="E38" i="50"/>
  <c r="D38" i="50"/>
  <c r="C38" i="50"/>
  <c r="G37" i="50"/>
  <c r="F37" i="50"/>
  <c r="E37" i="50"/>
  <c r="D37" i="50"/>
  <c r="C37" i="50"/>
  <c r="G36" i="50"/>
  <c r="F36" i="50"/>
  <c r="E36" i="50"/>
  <c r="D36" i="50"/>
  <c r="C36" i="50"/>
  <c r="G35" i="50"/>
  <c r="F35" i="50"/>
  <c r="E35" i="50"/>
  <c r="D35" i="50"/>
  <c r="C35" i="50"/>
  <c r="H35" i="50"/>
  <c r="B35" i="50" s="1"/>
  <c r="G34" i="50"/>
  <c r="F34" i="50"/>
  <c r="E34" i="50"/>
  <c r="H34" i="50" s="1"/>
  <c r="B34" i="50" s="1"/>
  <c r="D34" i="50"/>
  <c r="C34" i="50"/>
  <c r="G33" i="50"/>
  <c r="F33" i="50"/>
  <c r="E33" i="50"/>
  <c r="D33" i="50"/>
  <c r="C33" i="50"/>
  <c r="H33" i="50"/>
  <c r="B33" i="50" s="1"/>
  <c r="G32" i="50"/>
  <c r="F32" i="50"/>
  <c r="E32" i="50"/>
  <c r="D32" i="50"/>
  <c r="C32" i="50"/>
  <c r="G31" i="50"/>
  <c r="F31" i="50"/>
  <c r="E31" i="50"/>
  <c r="D31" i="50"/>
  <c r="C31" i="50"/>
  <c r="H31" i="50" s="1"/>
  <c r="B31" i="50" s="1"/>
  <c r="G30" i="50"/>
  <c r="F30" i="50"/>
  <c r="E30" i="50"/>
  <c r="D30" i="50"/>
  <c r="H30" i="50" s="1"/>
  <c r="B30" i="50" s="1"/>
  <c r="C30" i="50"/>
  <c r="G29" i="50"/>
  <c r="F29" i="50"/>
  <c r="E29" i="50"/>
  <c r="D29" i="50"/>
  <c r="C29" i="50"/>
  <c r="G28" i="50"/>
  <c r="F28" i="50"/>
  <c r="E28" i="50"/>
  <c r="D28" i="50"/>
  <c r="C28" i="50"/>
  <c r="G27" i="50"/>
  <c r="F27" i="50"/>
  <c r="E27" i="50"/>
  <c r="D27" i="50"/>
  <c r="C27" i="50"/>
  <c r="G26" i="50"/>
  <c r="F26" i="50"/>
  <c r="E26" i="50"/>
  <c r="D26" i="50"/>
  <c r="C26" i="50"/>
  <c r="G25" i="50"/>
  <c r="F25" i="50"/>
  <c r="E25" i="50"/>
  <c r="D25" i="50"/>
  <c r="C25" i="50"/>
  <c r="G24" i="50"/>
  <c r="F24" i="50"/>
  <c r="H24" i="50" s="1"/>
  <c r="B24" i="50" s="1"/>
  <c r="E24" i="50"/>
  <c r="D24" i="50"/>
  <c r="C24" i="50"/>
  <c r="G23" i="50"/>
  <c r="F23" i="50"/>
  <c r="E23" i="50"/>
  <c r="D23" i="50"/>
  <c r="C23" i="50"/>
  <c r="H23" i="50"/>
  <c r="B23" i="50" s="1"/>
  <c r="G22" i="50"/>
  <c r="F22" i="50"/>
  <c r="E22" i="50"/>
  <c r="D22" i="50"/>
  <c r="H22" i="50" s="1"/>
  <c r="B22" i="50" s="1"/>
  <c r="C22" i="50"/>
  <c r="G21" i="50"/>
  <c r="F21" i="50"/>
  <c r="E21" i="50"/>
  <c r="D21" i="50"/>
  <c r="C21" i="50"/>
  <c r="H21" i="50" s="1"/>
  <c r="B21" i="50" s="1"/>
  <c r="G20" i="50"/>
  <c r="F20" i="50"/>
  <c r="H20" i="50" s="1"/>
  <c r="B20" i="50" s="1"/>
  <c r="E20" i="50"/>
  <c r="D20" i="50"/>
  <c r="C20" i="50"/>
  <c r="G19" i="50"/>
  <c r="F19" i="50"/>
  <c r="E19" i="50"/>
  <c r="D19" i="50"/>
  <c r="C19" i="50"/>
  <c r="H19" i="50"/>
  <c r="B19" i="50"/>
  <c r="G18" i="50"/>
  <c r="F18" i="50"/>
  <c r="E18" i="50"/>
  <c r="D18" i="50"/>
  <c r="C18" i="50"/>
  <c r="G17" i="50"/>
  <c r="F17" i="50"/>
  <c r="E17" i="50"/>
  <c r="D17" i="50"/>
  <c r="C17" i="50"/>
  <c r="G16" i="50"/>
  <c r="F16" i="50"/>
  <c r="E16" i="50"/>
  <c r="D16" i="50"/>
  <c r="C16" i="50"/>
  <c r="G15" i="50"/>
  <c r="F15" i="50"/>
  <c r="E15" i="50"/>
  <c r="D15" i="50"/>
  <c r="C15" i="50"/>
  <c r="H15" i="50" s="1"/>
  <c r="B15" i="50" s="1"/>
  <c r="G14" i="50"/>
  <c r="F14" i="50"/>
  <c r="E14" i="50"/>
  <c r="D14" i="50"/>
  <c r="H14" i="50"/>
  <c r="B14" i="50" s="1"/>
  <c r="C14" i="50"/>
  <c r="G13" i="50"/>
  <c r="F13" i="50"/>
  <c r="E13" i="50"/>
  <c r="H13" i="50" s="1"/>
  <c r="B13" i="50" s="1"/>
  <c r="D13" i="50"/>
  <c r="C13" i="50"/>
  <c r="G12" i="50"/>
  <c r="F12" i="50"/>
  <c r="E12" i="50"/>
  <c r="D12" i="50"/>
  <c r="C12" i="50"/>
  <c r="G11" i="50"/>
  <c r="F11" i="50"/>
  <c r="E11" i="50"/>
  <c r="D11" i="50"/>
  <c r="C11" i="50"/>
  <c r="G10" i="50"/>
  <c r="F10" i="50"/>
  <c r="E10" i="50"/>
  <c r="D10" i="50"/>
  <c r="C10" i="50"/>
  <c r="G9" i="50"/>
  <c r="F9" i="50"/>
  <c r="E9" i="50"/>
  <c r="D9" i="50"/>
  <c r="C9" i="50"/>
  <c r="H9" i="50" s="1"/>
  <c r="B9" i="50" s="1"/>
  <c r="G8" i="50"/>
  <c r="F8" i="50"/>
  <c r="E8" i="50"/>
  <c r="D8" i="50"/>
  <c r="C8" i="50"/>
  <c r="G7" i="50"/>
  <c r="F7" i="50"/>
  <c r="E7" i="50"/>
  <c r="D7" i="50"/>
  <c r="C7" i="50"/>
  <c r="H7" i="50"/>
  <c r="B7" i="50" s="1"/>
  <c r="G6" i="50"/>
  <c r="F6" i="50"/>
  <c r="E6" i="50"/>
  <c r="D6" i="50"/>
  <c r="C6" i="50"/>
  <c r="G5" i="50"/>
  <c r="F5" i="50"/>
  <c r="H5" i="50" s="1"/>
  <c r="B5" i="50" s="1"/>
  <c r="E5" i="50"/>
  <c r="D5" i="50"/>
  <c r="C5" i="50"/>
  <c r="G4" i="50"/>
  <c r="F4" i="50"/>
  <c r="H4" i="50" s="1"/>
  <c r="B4" i="50" s="1"/>
  <c r="E4" i="50"/>
  <c r="D4" i="50"/>
  <c r="C4" i="50"/>
  <c r="G3" i="50"/>
  <c r="F3" i="50"/>
  <c r="E3" i="50"/>
  <c r="D3" i="50"/>
  <c r="C3" i="50"/>
  <c r="H3" i="50" s="1"/>
  <c r="AB51" i="48"/>
  <c r="AX23" i="9" s="1"/>
  <c r="AA51" i="48"/>
  <c r="BC22" i="9" s="1"/>
  <c r="H25" i="13" s="1"/>
  <c r="Z51" i="48"/>
  <c r="BH21" i="9" s="1"/>
  <c r="Y51" i="48"/>
  <c r="BM20" i="9" s="1"/>
  <c r="X51" i="48"/>
  <c r="BR19" i="9" s="1"/>
  <c r="W51" i="48"/>
  <c r="BW18" i="9" s="1"/>
  <c r="J21" i="13" s="1"/>
  <c r="V51" i="48"/>
  <c r="CB17" i="9" s="1"/>
  <c r="U51" i="48"/>
  <c r="CG16" i="9" s="1"/>
  <c r="K19" i="13" s="1"/>
  <c r="T51" i="48"/>
  <c r="CL15" i="9" s="1"/>
  <c r="S51" i="48"/>
  <c r="CQ14" i="9" s="1"/>
  <c r="L17" i="13" s="1"/>
  <c r="R51" i="48"/>
  <c r="CV13" i="9" s="1"/>
  <c r="Q51" i="48"/>
  <c r="DA12" i="9" s="1"/>
  <c r="M15" i="13" s="1"/>
  <c r="P51" i="48"/>
  <c r="DF11" i="9" s="1"/>
  <c r="O51" i="48"/>
  <c r="DK10" i="9" s="1"/>
  <c r="N51" i="48"/>
  <c r="DP9" i="9" s="1"/>
  <c r="M51" i="48"/>
  <c r="DU8" i="9" s="1"/>
  <c r="L51" i="48"/>
  <c r="DZ7" i="9" s="1"/>
  <c r="K51" i="48"/>
  <c r="EE6" i="9" s="1"/>
  <c r="P9" i="13" s="1"/>
  <c r="J51" i="48"/>
  <c r="EJ5" i="9" s="1"/>
  <c r="I51" i="48"/>
  <c r="EO4" i="9" s="1"/>
  <c r="AB50" i="48"/>
  <c r="AW23" i="9" s="1"/>
  <c r="AA50" i="48"/>
  <c r="BB22" i="9" s="1"/>
  <c r="Z50" i="48"/>
  <c r="BG21" i="9" s="1"/>
  <c r="Y50" i="48"/>
  <c r="BL20" i="9" s="1"/>
  <c r="I23" i="13" s="1"/>
  <c r="X50" i="48"/>
  <c r="BQ19" i="9" s="1"/>
  <c r="W50" i="48"/>
  <c r="BV18" i="9" s="1"/>
  <c r="V50" i="48"/>
  <c r="CA17" i="9" s="1"/>
  <c r="U50" i="48"/>
  <c r="CF16" i="9" s="1"/>
  <c r="T50" i="48"/>
  <c r="CK15" i="9" s="1"/>
  <c r="S50" i="48"/>
  <c r="CP14" i="9" s="1"/>
  <c r="R50" i="48"/>
  <c r="CU13" i="9" s="1"/>
  <c r="Q50" i="48"/>
  <c r="CZ12" i="9" s="1"/>
  <c r="P50" i="48"/>
  <c r="DE11" i="9" s="1"/>
  <c r="O50" i="48"/>
  <c r="DJ10" i="9" s="1"/>
  <c r="N50" i="48"/>
  <c r="DO9" i="9" s="1"/>
  <c r="M50" i="48"/>
  <c r="DT8" i="9" s="1"/>
  <c r="L50" i="48"/>
  <c r="DY7" i="9" s="1"/>
  <c r="K50" i="48"/>
  <c r="ED6" i="9" s="1"/>
  <c r="J50" i="48"/>
  <c r="EI5" i="9" s="1"/>
  <c r="I50" i="48"/>
  <c r="EN4" i="9" s="1"/>
  <c r="AB49" i="48"/>
  <c r="AV23" i="9" s="1"/>
  <c r="AA49" i="48"/>
  <c r="BA22" i="9" s="1"/>
  <c r="Z49" i="48"/>
  <c r="BF21" i="9" s="1"/>
  <c r="Y49" i="48"/>
  <c r="BK20" i="9" s="1"/>
  <c r="X49" i="48"/>
  <c r="BP19" i="9" s="1"/>
  <c r="W49" i="48"/>
  <c r="BU18" i="9" s="1"/>
  <c r="V49" i="48"/>
  <c r="BZ17" i="9" s="1"/>
  <c r="U49" i="48"/>
  <c r="CE16" i="9" s="1"/>
  <c r="T49" i="48"/>
  <c r="CJ15" i="9" s="1"/>
  <c r="S49" i="48"/>
  <c r="CO14" i="9" s="1"/>
  <c r="R49" i="48"/>
  <c r="CT13" i="9" s="1"/>
  <c r="Q49" i="48"/>
  <c r="CY12" i="9" s="1"/>
  <c r="P49" i="48"/>
  <c r="DD11" i="9" s="1"/>
  <c r="O49" i="48"/>
  <c r="DI10" i="9" s="1"/>
  <c r="N49" i="48"/>
  <c r="DN9" i="9" s="1"/>
  <c r="M49" i="48"/>
  <c r="DS8" i="9" s="1"/>
  <c r="L49" i="48"/>
  <c r="DX7" i="9" s="1"/>
  <c r="K49" i="48"/>
  <c r="EC6" i="9" s="1"/>
  <c r="J49" i="48"/>
  <c r="EH5" i="9" s="1"/>
  <c r="I49" i="48"/>
  <c r="EM4" i="9" s="1"/>
  <c r="AB48" i="48"/>
  <c r="AU23" i="9" s="1"/>
  <c r="AA48" i="48"/>
  <c r="AZ22" i="9" s="1"/>
  <c r="Z48" i="48"/>
  <c r="BE21" i="9" s="1"/>
  <c r="Y48" i="48"/>
  <c r="BJ20" i="9" s="1"/>
  <c r="X48" i="48"/>
  <c r="BO19" i="9" s="1"/>
  <c r="W48" i="48"/>
  <c r="BT18" i="9" s="1"/>
  <c r="V48" i="48"/>
  <c r="BY17" i="9" s="1"/>
  <c r="U48" i="48"/>
  <c r="CD16" i="9" s="1"/>
  <c r="T48" i="48"/>
  <c r="CI15" i="9" s="1"/>
  <c r="S48" i="48"/>
  <c r="CN14" i="9" s="1"/>
  <c r="R48" i="48"/>
  <c r="CS13" i="9" s="1"/>
  <c r="Q48" i="48"/>
  <c r="CX12" i="9" s="1"/>
  <c r="P48" i="48"/>
  <c r="DC11" i="9" s="1"/>
  <c r="O48" i="48"/>
  <c r="DH10" i="9" s="1"/>
  <c r="N48" i="48"/>
  <c r="DM9" i="9" s="1"/>
  <c r="M48" i="48"/>
  <c r="DR8" i="9" s="1"/>
  <c r="L48" i="48"/>
  <c r="DW7" i="9" s="1"/>
  <c r="K48" i="48"/>
  <c r="EB6" i="9" s="1"/>
  <c r="J48" i="48"/>
  <c r="EG5" i="9" s="1"/>
  <c r="I48" i="48"/>
  <c r="EL4" i="9" s="1"/>
  <c r="AB47" i="48"/>
  <c r="AT23" i="9" s="1"/>
  <c r="AA47" i="48"/>
  <c r="AY22" i="9" s="1"/>
  <c r="Z47" i="48"/>
  <c r="BD21" i="9" s="1"/>
  <c r="Y47" i="48"/>
  <c r="BI20" i="9" s="1"/>
  <c r="X47" i="48"/>
  <c r="BN19" i="9" s="1"/>
  <c r="W47" i="48"/>
  <c r="BS18" i="9" s="1"/>
  <c r="V47" i="48"/>
  <c r="BX17" i="9" s="1"/>
  <c r="U47" i="48"/>
  <c r="CC16" i="9" s="1"/>
  <c r="T47" i="48"/>
  <c r="CH15" i="9" s="1"/>
  <c r="S47" i="48"/>
  <c r="CM14" i="9" s="1"/>
  <c r="R47" i="48"/>
  <c r="CR13" i="9" s="1"/>
  <c r="Q47" i="48"/>
  <c r="CW12" i="9" s="1"/>
  <c r="P47" i="48"/>
  <c r="DB11" i="9" s="1"/>
  <c r="O47" i="48"/>
  <c r="DG10" i="9" s="1"/>
  <c r="N47" i="48"/>
  <c r="DL9" i="9" s="1"/>
  <c r="M47" i="48"/>
  <c r="DQ8" i="9" s="1"/>
  <c r="L47" i="48"/>
  <c r="DV7" i="9" s="1"/>
  <c r="K47" i="48"/>
  <c r="EA6" i="9" s="1"/>
  <c r="J47" i="48"/>
  <c r="EF5" i="9" s="1"/>
  <c r="I47" i="48"/>
  <c r="EK4" i="9" s="1"/>
  <c r="AB46" i="48"/>
  <c r="AS23" i="9" s="1"/>
  <c r="AA46" i="48"/>
  <c r="AX22" i="9" s="1"/>
  <c r="Z46" i="48"/>
  <c r="BC21" i="9" s="1"/>
  <c r="Y46" i="48"/>
  <c r="BH20" i="9" s="1"/>
  <c r="X46" i="48"/>
  <c r="BM19" i="9" s="1"/>
  <c r="W46" i="48"/>
  <c r="BR18" i="9" s="1"/>
  <c r="V46" i="48"/>
  <c r="BW17" i="9" s="1"/>
  <c r="J20" i="13" s="1"/>
  <c r="U46" i="48"/>
  <c r="CB16" i="9" s="1"/>
  <c r="T46" i="48"/>
  <c r="CG15" i="9" s="1"/>
  <c r="K18" i="13" s="1"/>
  <c r="S46" i="48"/>
  <c r="CL14" i="9" s="1"/>
  <c r="R46" i="48"/>
  <c r="CQ13" i="9" s="1"/>
  <c r="L16" i="13" s="1"/>
  <c r="Q46" i="48"/>
  <c r="CV12" i="9" s="1"/>
  <c r="P46" i="48"/>
  <c r="DA11" i="9" s="1"/>
  <c r="M14" i="13" s="1"/>
  <c r="O46" i="48"/>
  <c r="DF10" i="9" s="1"/>
  <c r="N46" i="48"/>
  <c r="DK9" i="9" s="1"/>
  <c r="N12" i="13" s="1"/>
  <c r="M46" i="48"/>
  <c r="DP8" i="9" s="1"/>
  <c r="L46" i="48"/>
  <c r="DU7" i="9" s="1"/>
  <c r="K46" i="48"/>
  <c r="DZ6" i="9" s="1"/>
  <c r="J46" i="48"/>
  <c r="EE5" i="9" s="1"/>
  <c r="I46" i="48"/>
  <c r="EJ4" i="9" s="1"/>
  <c r="AB45" i="48"/>
  <c r="AR23" i="9" s="1"/>
  <c r="AA45" i="48"/>
  <c r="AW22" i="9" s="1"/>
  <c r="Z45" i="48"/>
  <c r="BB21" i="9" s="1"/>
  <c r="Y45" i="48"/>
  <c r="BG20" i="9" s="1"/>
  <c r="X45" i="48"/>
  <c r="BL19" i="9" s="1"/>
  <c r="W45" i="48"/>
  <c r="BQ18" i="9" s="1"/>
  <c r="V45" i="48"/>
  <c r="BV17" i="9" s="1"/>
  <c r="U45" i="48"/>
  <c r="CA16" i="9" s="1"/>
  <c r="T45" i="48"/>
  <c r="CF15" i="9" s="1"/>
  <c r="S45" i="48"/>
  <c r="CK14" i="9" s="1"/>
  <c r="R45" i="48"/>
  <c r="CP13" i="9" s="1"/>
  <c r="Q45" i="48"/>
  <c r="CU12" i="9" s="1"/>
  <c r="P45" i="48"/>
  <c r="CZ11" i="9" s="1"/>
  <c r="O45" i="48"/>
  <c r="DE10" i="9" s="1"/>
  <c r="N45" i="48"/>
  <c r="DJ9" i="9" s="1"/>
  <c r="M45" i="48"/>
  <c r="DO8" i="9" s="1"/>
  <c r="L45" i="48"/>
  <c r="DT7" i="9" s="1"/>
  <c r="K45" i="48"/>
  <c r="DY6" i="9" s="1"/>
  <c r="J45" i="48"/>
  <c r="ED5" i="9" s="1"/>
  <c r="I45" i="48"/>
  <c r="EI4" i="9" s="1"/>
  <c r="AB44" i="48"/>
  <c r="AQ23" i="9" s="1"/>
  <c r="AA44" i="48"/>
  <c r="AV22" i="9" s="1"/>
  <c r="Z44" i="48"/>
  <c r="BA21" i="9" s="1"/>
  <c r="Y44" i="48"/>
  <c r="BF20" i="9" s="1"/>
  <c r="X44" i="48"/>
  <c r="BK19" i="9" s="1"/>
  <c r="W44" i="48"/>
  <c r="BP18" i="9" s="1"/>
  <c r="V44" i="48"/>
  <c r="BU17" i="9" s="1"/>
  <c r="U44" i="48"/>
  <c r="BZ16" i="9" s="1"/>
  <c r="T44" i="48"/>
  <c r="CE15" i="9" s="1"/>
  <c r="S44" i="48"/>
  <c r="CJ14" i="9" s="1"/>
  <c r="R44" i="48"/>
  <c r="CO13" i="9" s="1"/>
  <c r="Q44" i="48"/>
  <c r="CT12" i="9" s="1"/>
  <c r="P44" i="48"/>
  <c r="CY11" i="9" s="1"/>
  <c r="O44" i="48"/>
  <c r="DD10" i="9" s="1"/>
  <c r="N44" i="48"/>
  <c r="DI9" i="9" s="1"/>
  <c r="M44" i="48"/>
  <c r="DN8" i="9" s="1"/>
  <c r="L44" i="48"/>
  <c r="DS7" i="9" s="1"/>
  <c r="K44" i="48"/>
  <c r="DX6" i="9" s="1"/>
  <c r="J44" i="48"/>
  <c r="EC5" i="9" s="1"/>
  <c r="I44" i="48"/>
  <c r="EH4" i="9" s="1"/>
  <c r="AB43" i="48"/>
  <c r="AP23" i="9" s="1"/>
  <c r="AA43" i="48"/>
  <c r="AU22" i="9" s="1"/>
  <c r="Z43" i="48"/>
  <c r="AZ21" i="9" s="1"/>
  <c r="Y43" i="48"/>
  <c r="BE20" i="9" s="1"/>
  <c r="X43" i="48"/>
  <c r="BJ19" i="9" s="1"/>
  <c r="W43" i="48"/>
  <c r="BO18" i="9" s="1"/>
  <c r="V43" i="48"/>
  <c r="BT17" i="9" s="1"/>
  <c r="U43" i="48"/>
  <c r="BY16" i="9" s="1"/>
  <c r="T43" i="48"/>
  <c r="CD15" i="9" s="1"/>
  <c r="S43" i="48"/>
  <c r="CI14" i="9" s="1"/>
  <c r="R43" i="48"/>
  <c r="CN13" i="9" s="1"/>
  <c r="Q43" i="48"/>
  <c r="CS12" i="9" s="1"/>
  <c r="P43" i="48"/>
  <c r="CX11" i="9" s="1"/>
  <c r="O43" i="48"/>
  <c r="DC10" i="9" s="1"/>
  <c r="N43" i="48"/>
  <c r="DH9" i="9" s="1"/>
  <c r="M43" i="48"/>
  <c r="DM8" i="9" s="1"/>
  <c r="L43" i="48"/>
  <c r="DR7" i="9" s="1"/>
  <c r="K43" i="48"/>
  <c r="DW6" i="9" s="1"/>
  <c r="J43" i="48"/>
  <c r="EB5" i="9" s="1"/>
  <c r="I43" i="48"/>
  <c r="EG4" i="9" s="1"/>
  <c r="AB42" i="48"/>
  <c r="AO23" i="9" s="1"/>
  <c r="AA42" i="48"/>
  <c r="AT22" i="9" s="1"/>
  <c r="Z42" i="48"/>
  <c r="AY21" i="9" s="1"/>
  <c r="Y42" i="48"/>
  <c r="BD20" i="9" s="1"/>
  <c r="X42" i="48"/>
  <c r="BI19" i="9" s="1"/>
  <c r="W42" i="48"/>
  <c r="BN18" i="9" s="1"/>
  <c r="V42" i="48"/>
  <c r="BS17" i="9" s="1"/>
  <c r="U42" i="48"/>
  <c r="BX16" i="9" s="1"/>
  <c r="T42" i="48"/>
  <c r="CC15" i="9" s="1"/>
  <c r="S42" i="48"/>
  <c r="CH14" i="9" s="1"/>
  <c r="R42" i="48"/>
  <c r="CM13" i="9" s="1"/>
  <c r="Q42" i="48"/>
  <c r="CR12" i="9" s="1"/>
  <c r="P42" i="48"/>
  <c r="CW11" i="9" s="1"/>
  <c r="O42" i="48"/>
  <c r="DB10" i="9" s="1"/>
  <c r="N42" i="48"/>
  <c r="DG9" i="9" s="1"/>
  <c r="M42" i="48"/>
  <c r="DL8" i="9" s="1"/>
  <c r="L42" i="48"/>
  <c r="DQ7" i="9" s="1"/>
  <c r="K42" i="48"/>
  <c r="DV6" i="9" s="1"/>
  <c r="J42" i="48"/>
  <c r="EA5" i="9" s="1"/>
  <c r="I42" i="48"/>
  <c r="EF4" i="9" s="1"/>
  <c r="AB41" i="48"/>
  <c r="AN23" i="9" s="1"/>
  <c r="AA41" i="48"/>
  <c r="AS22" i="9" s="1"/>
  <c r="G25" i="13" s="1"/>
  <c r="Z41" i="48"/>
  <c r="AX21" i="9" s="1"/>
  <c r="Y41" i="48"/>
  <c r="BC20" i="9" s="1"/>
  <c r="H23" i="13" s="1"/>
  <c r="X41" i="48"/>
  <c r="BH19" i="9" s="1"/>
  <c r="W41" i="48"/>
  <c r="BM18" i="9" s="1"/>
  <c r="I21" i="13" s="1"/>
  <c r="V41" i="48"/>
  <c r="BR17" i="9" s="1"/>
  <c r="U41" i="48"/>
  <c r="BW16" i="9" s="1"/>
  <c r="T41" i="48"/>
  <c r="CB15" i="9" s="1"/>
  <c r="S41" i="48"/>
  <c r="CG14" i="9" s="1"/>
  <c r="R41" i="48"/>
  <c r="CL13" i="9" s="1"/>
  <c r="Q41" i="48"/>
  <c r="CQ12" i="9" s="1"/>
  <c r="P41" i="48"/>
  <c r="CV11" i="9" s="1"/>
  <c r="O41" i="48"/>
  <c r="DA10" i="9" s="1"/>
  <c r="N41" i="48"/>
  <c r="DF9" i="9" s="1"/>
  <c r="M41" i="48"/>
  <c r="DK8" i="9" s="1"/>
  <c r="N11" i="13" s="1"/>
  <c r="L41" i="48"/>
  <c r="DP7" i="9" s="1"/>
  <c r="K41" i="48"/>
  <c r="DU6" i="9" s="1"/>
  <c r="O9" i="13" s="1"/>
  <c r="J41" i="48"/>
  <c r="DZ5" i="9" s="1"/>
  <c r="I41" i="48"/>
  <c r="EE4" i="9" s="1"/>
  <c r="P7" i="13" s="1"/>
  <c r="AB40" i="48"/>
  <c r="AM23" i="9" s="1"/>
  <c r="AA40" i="48"/>
  <c r="AR22" i="9" s="1"/>
  <c r="Z40" i="48"/>
  <c r="AW21" i="9" s="1"/>
  <c r="Y40" i="48"/>
  <c r="BB20" i="9" s="1"/>
  <c r="X40" i="48"/>
  <c r="BG19" i="9" s="1"/>
  <c r="W40" i="48"/>
  <c r="BL18" i="9" s="1"/>
  <c r="V40" i="48"/>
  <c r="BQ17" i="9" s="1"/>
  <c r="U40" i="48"/>
  <c r="BV16" i="9" s="1"/>
  <c r="T40" i="48"/>
  <c r="CA15" i="9" s="1"/>
  <c r="S40" i="48"/>
  <c r="CF14" i="9" s="1"/>
  <c r="R40" i="48"/>
  <c r="CK13" i="9" s="1"/>
  <c r="Q40" i="48"/>
  <c r="CP12" i="9" s="1"/>
  <c r="P40" i="48"/>
  <c r="CU11" i="9" s="1"/>
  <c r="O40" i="48"/>
  <c r="CZ10" i="9" s="1"/>
  <c r="N40" i="48"/>
  <c r="DE9" i="9" s="1"/>
  <c r="M40" i="48"/>
  <c r="DJ8" i="9" s="1"/>
  <c r="L40" i="48"/>
  <c r="DO7" i="9" s="1"/>
  <c r="K40" i="48"/>
  <c r="DT6" i="9" s="1"/>
  <c r="J40" i="48"/>
  <c r="DY5" i="9" s="1"/>
  <c r="I40" i="48"/>
  <c r="ED4" i="9" s="1"/>
  <c r="AB39" i="48"/>
  <c r="AL23" i="9" s="1"/>
  <c r="AA39" i="48"/>
  <c r="AQ22" i="9" s="1"/>
  <c r="Z39" i="48"/>
  <c r="AV21" i="9" s="1"/>
  <c r="Y39" i="48"/>
  <c r="BA20" i="9" s="1"/>
  <c r="X39" i="48"/>
  <c r="BF19" i="9" s="1"/>
  <c r="W39" i="48"/>
  <c r="BK18" i="9" s="1"/>
  <c r="V39" i="48"/>
  <c r="BP17" i="9" s="1"/>
  <c r="U39" i="48"/>
  <c r="BU16" i="9" s="1"/>
  <c r="T39" i="48"/>
  <c r="BZ15" i="9" s="1"/>
  <c r="S39" i="48"/>
  <c r="CE14" i="9" s="1"/>
  <c r="R39" i="48"/>
  <c r="CJ13" i="9" s="1"/>
  <c r="Q39" i="48"/>
  <c r="CO12" i="9" s="1"/>
  <c r="P39" i="48"/>
  <c r="CT11" i="9" s="1"/>
  <c r="O39" i="48"/>
  <c r="CY10" i="9" s="1"/>
  <c r="N39" i="48"/>
  <c r="DD9" i="9" s="1"/>
  <c r="M39" i="48"/>
  <c r="DI8" i="9" s="1"/>
  <c r="L39" i="48"/>
  <c r="DN7" i="9" s="1"/>
  <c r="K39" i="48"/>
  <c r="DS6" i="9" s="1"/>
  <c r="J39" i="48"/>
  <c r="DX5" i="9" s="1"/>
  <c r="I39" i="48"/>
  <c r="EC4" i="9" s="1"/>
  <c r="AB38" i="48"/>
  <c r="AK23" i="9" s="1"/>
  <c r="AA38" i="48"/>
  <c r="AP22" i="9" s="1"/>
  <c r="Z38" i="48"/>
  <c r="AU21" i="9" s="1"/>
  <c r="Y38" i="48"/>
  <c r="AZ20" i="9" s="1"/>
  <c r="X38" i="48"/>
  <c r="BE19" i="9" s="1"/>
  <c r="W38" i="48"/>
  <c r="BJ18" i="9" s="1"/>
  <c r="V38" i="48"/>
  <c r="BO17" i="9" s="1"/>
  <c r="U38" i="48"/>
  <c r="BT16" i="9" s="1"/>
  <c r="T38" i="48"/>
  <c r="BY15" i="9" s="1"/>
  <c r="S38" i="48"/>
  <c r="CD14" i="9" s="1"/>
  <c r="R38" i="48"/>
  <c r="CI13" i="9" s="1"/>
  <c r="Q38" i="48"/>
  <c r="CN12" i="9" s="1"/>
  <c r="P38" i="48"/>
  <c r="CS11" i="9" s="1"/>
  <c r="O38" i="48"/>
  <c r="CX10" i="9" s="1"/>
  <c r="N38" i="48"/>
  <c r="DC9" i="9" s="1"/>
  <c r="M38" i="48"/>
  <c r="DH8" i="9" s="1"/>
  <c r="L38" i="48"/>
  <c r="DM7" i="9" s="1"/>
  <c r="K38" i="48"/>
  <c r="DR6" i="9" s="1"/>
  <c r="J38" i="48"/>
  <c r="DW5" i="9" s="1"/>
  <c r="I38" i="48"/>
  <c r="EB4" i="9" s="1"/>
  <c r="AB37" i="48"/>
  <c r="AJ23" i="9" s="1"/>
  <c r="AA37" i="48"/>
  <c r="AO22" i="9" s="1"/>
  <c r="Z37" i="48"/>
  <c r="AT21" i="9" s="1"/>
  <c r="Y37" i="48"/>
  <c r="AY20" i="9" s="1"/>
  <c r="X37" i="48"/>
  <c r="BD19" i="9" s="1"/>
  <c r="W37" i="48"/>
  <c r="BI18" i="9" s="1"/>
  <c r="V37" i="48"/>
  <c r="BN17" i="9" s="1"/>
  <c r="U37" i="48"/>
  <c r="BS16" i="9" s="1"/>
  <c r="T37" i="48"/>
  <c r="BX15" i="9" s="1"/>
  <c r="S37" i="48"/>
  <c r="CC14" i="9" s="1"/>
  <c r="R37" i="48"/>
  <c r="CH13" i="9" s="1"/>
  <c r="Q37" i="48"/>
  <c r="CM12" i="9" s="1"/>
  <c r="P37" i="48"/>
  <c r="CR11" i="9" s="1"/>
  <c r="O37" i="48"/>
  <c r="CW10" i="9" s="1"/>
  <c r="N37" i="48"/>
  <c r="DB9" i="9" s="1"/>
  <c r="M37" i="48"/>
  <c r="DG8" i="9" s="1"/>
  <c r="L37" i="48"/>
  <c r="DL7" i="9" s="1"/>
  <c r="K37" i="48"/>
  <c r="DQ6" i="9" s="1"/>
  <c r="J37" i="48"/>
  <c r="DV5" i="9" s="1"/>
  <c r="I37" i="48"/>
  <c r="EA4" i="9" s="1"/>
  <c r="AB36" i="48"/>
  <c r="AI23" i="9" s="1"/>
  <c r="AA36" i="48"/>
  <c r="AN22" i="9" s="1"/>
  <c r="Z36" i="48"/>
  <c r="AS21" i="9" s="1"/>
  <c r="G24" i="13" s="1"/>
  <c r="Y36" i="48"/>
  <c r="AX20" i="9" s="1"/>
  <c r="X36" i="48"/>
  <c r="BC19" i="9" s="1"/>
  <c r="H22" i="13" s="1"/>
  <c r="W36" i="48"/>
  <c r="BH18" i="9" s="1"/>
  <c r="V36" i="48"/>
  <c r="BM17" i="9" s="1"/>
  <c r="U36" i="48"/>
  <c r="BR16" i="9" s="1"/>
  <c r="T36" i="48"/>
  <c r="BW15" i="9" s="1"/>
  <c r="S36" i="48"/>
  <c r="CB14" i="9" s="1"/>
  <c r="R36" i="48"/>
  <c r="CG13" i="9" s="1"/>
  <c r="Q36" i="48"/>
  <c r="CL12" i="9" s="1"/>
  <c r="P36" i="48"/>
  <c r="CQ11" i="9" s="1"/>
  <c r="O36" i="48"/>
  <c r="CV10" i="9" s="1"/>
  <c r="N36" i="48"/>
  <c r="DA9" i="9" s="1"/>
  <c r="M12" i="13" s="1"/>
  <c r="M36" i="48"/>
  <c r="DF8" i="9" s="1"/>
  <c r="L36" i="48"/>
  <c r="DK7" i="9" s="1"/>
  <c r="K36" i="48"/>
  <c r="DP6" i="9" s="1"/>
  <c r="J36" i="48"/>
  <c r="DU5" i="9" s="1"/>
  <c r="O8" i="13" s="1"/>
  <c r="I36" i="48"/>
  <c r="DZ4" i="9" s="1"/>
  <c r="AB35" i="48"/>
  <c r="AH23" i="9" s="1"/>
  <c r="AA35" i="48"/>
  <c r="AM22" i="9" s="1"/>
  <c r="Z35" i="48"/>
  <c r="AR21" i="9" s="1"/>
  <c r="Y35" i="48"/>
  <c r="AW20" i="9" s="1"/>
  <c r="X35" i="48"/>
  <c r="BB19" i="9" s="1"/>
  <c r="W35" i="48"/>
  <c r="BG18" i="9" s="1"/>
  <c r="V35" i="48"/>
  <c r="BL17" i="9" s="1"/>
  <c r="U35" i="48"/>
  <c r="BQ16" i="9" s="1"/>
  <c r="T35" i="48"/>
  <c r="BV15" i="9" s="1"/>
  <c r="S35" i="48"/>
  <c r="CA14" i="9" s="1"/>
  <c r="R35" i="48"/>
  <c r="CF13" i="9" s="1"/>
  <c r="Q35" i="48"/>
  <c r="CK12" i="9" s="1"/>
  <c r="P35" i="48"/>
  <c r="CP11" i="9" s="1"/>
  <c r="O35" i="48"/>
  <c r="CU10" i="9" s="1"/>
  <c r="N35" i="48"/>
  <c r="CZ9" i="9" s="1"/>
  <c r="M35" i="48"/>
  <c r="DE8" i="9" s="1"/>
  <c r="L35" i="48"/>
  <c r="DJ7" i="9" s="1"/>
  <c r="K35" i="48"/>
  <c r="DO6" i="9" s="1"/>
  <c r="J35" i="48"/>
  <c r="DT5" i="9" s="1"/>
  <c r="I35" i="48"/>
  <c r="DY4" i="9" s="1"/>
  <c r="AB34" i="48"/>
  <c r="AG23" i="9" s="1"/>
  <c r="AA34" i="48"/>
  <c r="AL22" i="9" s="1"/>
  <c r="Z34" i="48"/>
  <c r="AQ21" i="9" s="1"/>
  <c r="Y34" i="48"/>
  <c r="AV20" i="9" s="1"/>
  <c r="X34" i="48"/>
  <c r="BA19" i="9" s="1"/>
  <c r="W34" i="48"/>
  <c r="BF18" i="9" s="1"/>
  <c r="V34" i="48"/>
  <c r="BK17" i="9" s="1"/>
  <c r="U34" i="48"/>
  <c r="BP16" i="9" s="1"/>
  <c r="T34" i="48"/>
  <c r="BU15" i="9" s="1"/>
  <c r="S34" i="48"/>
  <c r="BZ14" i="9" s="1"/>
  <c r="R34" i="48"/>
  <c r="CE13" i="9" s="1"/>
  <c r="Q34" i="48"/>
  <c r="CJ12" i="9" s="1"/>
  <c r="P34" i="48"/>
  <c r="CO11" i="9" s="1"/>
  <c r="O34" i="48"/>
  <c r="CT10" i="9" s="1"/>
  <c r="N34" i="48"/>
  <c r="CY9" i="9" s="1"/>
  <c r="M34" i="48"/>
  <c r="DD8" i="9" s="1"/>
  <c r="L34" i="48"/>
  <c r="DI7" i="9" s="1"/>
  <c r="K34" i="48"/>
  <c r="DN6" i="9" s="1"/>
  <c r="J34" i="48"/>
  <c r="DS5" i="9" s="1"/>
  <c r="I34" i="48"/>
  <c r="DX4" i="9" s="1"/>
  <c r="AB33" i="48"/>
  <c r="AF23" i="9" s="1"/>
  <c r="AA33" i="48"/>
  <c r="AK22" i="9" s="1"/>
  <c r="Z33" i="48"/>
  <c r="AP21" i="9" s="1"/>
  <c r="Y33" i="48"/>
  <c r="AU20" i="9" s="1"/>
  <c r="X33" i="48"/>
  <c r="AZ19" i="9" s="1"/>
  <c r="W33" i="48"/>
  <c r="BE18" i="9" s="1"/>
  <c r="V33" i="48"/>
  <c r="BJ17" i="9" s="1"/>
  <c r="U33" i="48"/>
  <c r="BO16" i="9" s="1"/>
  <c r="T33" i="48"/>
  <c r="BT15" i="9" s="1"/>
  <c r="S33" i="48"/>
  <c r="BY14" i="9" s="1"/>
  <c r="R33" i="48"/>
  <c r="CD13" i="9" s="1"/>
  <c r="Q33" i="48"/>
  <c r="CI12" i="9" s="1"/>
  <c r="P33" i="48"/>
  <c r="CN11" i="9" s="1"/>
  <c r="O33" i="48"/>
  <c r="CS10" i="9" s="1"/>
  <c r="N33" i="48"/>
  <c r="CX9" i="9" s="1"/>
  <c r="M33" i="48"/>
  <c r="DC8" i="9" s="1"/>
  <c r="L33" i="48"/>
  <c r="DH7" i="9" s="1"/>
  <c r="K33" i="48"/>
  <c r="DM6" i="9" s="1"/>
  <c r="J33" i="48"/>
  <c r="DR5" i="9" s="1"/>
  <c r="I33" i="48"/>
  <c r="DW4" i="9" s="1"/>
  <c r="AB32" i="48"/>
  <c r="AE23" i="9" s="1"/>
  <c r="AA32" i="48"/>
  <c r="AJ22" i="9" s="1"/>
  <c r="Z32" i="48"/>
  <c r="AO21" i="9" s="1"/>
  <c r="Y32" i="48"/>
  <c r="AT20" i="9" s="1"/>
  <c r="X32" i="48"/>
  <c r="AY19" i="9" s="1"/>
  <c r="W32" i="48"/>
  <c r="BD18" i="9" s="1"/>
  <c r="V32" i="48"/>
  <c r="BI17" i="9" s="1"/>
  <c r="U32" i="48"/>
  <c r="BN16" i="9" s="1"/>
  <c r="T32" i="48"/>
  <c r="BS15" i="9" s="1"/>
  <c r="S32" i="48"/>
  <c r="BX14" i="9" s="1"/>
  <c r="R32" i="48"/>
  <c r="CC13" i="9" s="1"/>
  <c r="Q32" i="48"/>
  <c r="CH12" i="9" s="1"/>
  <c r="P32" i="48"/>
  <c r="CM11" i="9" s="1"/>
  <c r="O32" i="48"/>
  <c r="CR10" i="9" s="1"/>
  <c r="N32" i="48"/>
  <c r="CW9" i="9" s="1"/>
  <c r="M32" i="48"/>
  <c r="DB8" i="9" s="1"/>
  <c r="L32" i="48"/>
  <c r="DG7" i="9" s="1"/>
  <c r="K32" i="48"/>
  <c r="DL6" i="9" s="1"/>
  <c r="J32" i="48"/>
  <c r="DQ5" i="9" s="1"/>
  <c r="I32" i="48"/>
  <c r="DV4" i="9" s="1"/>
  <c r="AB31" i="48"/>
  <c r="AD23" i="9" s="1"/>
  <c r="AA31" i="48"/>
  <c r="AI22" i="9" s="1"/>
  <c r="F25" i="13" s="1"/>
  <c r="Z31" i="48"/>
  <c r="AN21" i="9" s="1"/>
  <c r="Y31" i="48"/>
  <c r="AS20" i="9" s="1"/>
  <c r="X31" i="48"/>
  <c r="AX19" i="9" s="1"/>
  <c r="W31" i="48"/>
  <c r="BC18" i="9" s="1"/>
  <c r="V31" i="48"/>
  <c r="BH17" i="9" s="1"/>
  <c r="U31" i="48"/>
  <c r="BM16" i="9" s="1"/>
  <c r="I19" i="13" s="1"/>
  <c r="T31" i="48"/>
  <c r="BR15" i="9" s="1"/>
  <c r="S31" i="48"/>
  <c r="BW14" i="9" s="1"/>
  <c r="R31" i="48"/>
  <c r="CB13" i="9" s="1"/>
  <c r="Q31" i="48"/>
  <c r="CG12" i="9" s="1"/>
  <c r="K15" i="13" s="1"/>
  <c r="P31" i="48"/>
  <c r="CL11" i="9" s="1"/>
  <c r="O31" i="48"/>
  <c r="CQ10" i="9" s="1"/>
  <c r="N31" i="48"/>
  <c r="CV9" i="9" s="1"/>
  <c r="M31" i="48"/>
  <c r="DA8" i="9" s="1"/>
  <c r="L31" i="48"/>
  <c r="DF7" i="9" s="1"/>
  <c r="K31" i="48"/>
  <c r="DK6" i="9" s="1"/>
  <c r="N9" i="13" s="1"/>
  <c r="J31" i="48"/>
  <c r="DP5" i="9" s="1"/>
  <c r="I31" i="48"/>
  <c r="DU4" i="9" s="1"/>
  <c r="AB30" i="48"/>
  <c r="AC23" i="9" s="1"/>
  <c r="AA30" i="48"/>
  <c r="AH22" i="9" s="1"/>
  <c r="Z30" i="48"/>
  <c r="AM21" i="9" s="1"/>
  <c r="Y30" i="48"/>
  <c r="AR20" i="9" s="1"/>
  <c r="X30" i="48"/>
  <c r="AW19" i="9" s="1"/>
  <c r="W30" i="48"/>
  <c r="BB18" i="9" s="1"/>
  <c r="V30" i="48"/>
  <c r="BG17" i="9" s="1"/>
  <c r="U30" i="48"/>
  <c r="BL16" i="9" s="1"/>
  <c r="T30" i="48"/>
  <c r="BQ15" i="9" s="1"/>
  <c r="S30" i="48"/>
  <c r="BV14" i="9" s="1"/>
  <c r="R30" i="48"/>
  <c r="CA13" i="9" s="1"/>
  <c r="Q30" i="48"/>
  <c r="CF12" i="9" s="1"/>
  <c r="P30" i="48"/>
  <c r="CK11" i="9" s="1"/>
  <c r="O30" i="48"/>
  <c r="CP10" i="9" s="1"/>
  <c r="N30" i="48"/>
  <c r="CU9" i="9" s="1"/>
  <c r="M30" i="48"/>
  <c r="CZ8" i="9" s="1"/>
  <c r="L30" i="48"/>
  <c r="DE7" i="9" s="1"/>
  <c r="K30" i="48"/>
  <c r="DJ6" i="9" s="1"/>
  <c r="J30" i="48"/>
  <c r="DO5" i="9" s="1"/>
  <c r="I30" i="48"/>
  <c r="DT4" i="9" s="1"/>
  <c r="AB29" i="48"/>
  <c r="AB23" i="9" s="1"/>
  <c r="AA29" i="48"/>
  <c r="AG22" i="9" s="1"/>
  <c r="Z29" i="48"/>
  <c r="AL21" i="9" s="1"/>
  <c r="Y29" i="48"/>
  <c r="AQ20" i="9" s="1"/>
  <c r="X29" i="48"/>
  <c r="AV19" i="9" s="1"/>
  <c r="W29" i="48"/>
  <c r="BA18" i="9" s="1"/>
  <c r="V29" i="48"/>
  <c r="BF17" i="9" s="1"/>
  <c r="U29" i="48"/>
  <c r="BK16" i="9" s="1"/>
  <c r="T29" i="48"/>
  <c r="BP15" i="9" s="1"/>
  <c r="S29" i="48"/>
  <c r="BU14" i="9" s="1"/>
  <c r="R29" i="48"/>
  <c r="BZ13" i="9" s="1"/>
  <c r="Q29" i="48"/>
  <c r="CE12" i="9" s="1"/>
  <c r="P29" i="48"/>
  <c r="CJ11" i="9" s="1"/>
  <c r="O29" i="48"/>
  <c r="CO10" i="9" s="1"/>
  <c r="N29" i="48"/>
  <c r="CT9" i="9" s="1"/>
  <c r="M29" i="48"/>
  <c r="CY8" i="9" s="1"/>
  <c r="L29" i="48"/>
  <c r="DD7" i="9" s="1"/>
  <c r="K29" i="48"/>
  <c r="DI6" i="9" s="1"/>
  <c r="J29" i="48"/>
  <c r="DN5" i="9" s="1"/>
  <c r="I29" i="48"/>
  <c r="DS4" i="9" s="1"/>
  <c r="AB28" i="48"/>
  <c r="AA23" i="9" s="1"/>
  <c r="AA28" i="48"/>
  <c r="AF22" i="9" s="1"/>
  <c r="Z28" i="48"/>
  <c r="AK21" i="9" s="1"/>
  <c r="Y28" i="48"/>
  <c r="AP20" i="9" s="1"/>
  <c r="X28" i="48"/>
  <c r="AU19" i="9" s="1"/>
  <c r="W28" i="48"/>
  <c r="AZ18" i="9" s="1"/>
  <c r="V28" i="48"/>
  <c r="BE17" i="9" s="1"/>
  <c r="U28" i="48"/>
  <c r="BJ16" i="9" s="1"/>
  <c r="T28" i="48"/>
  <c r="BO15" i="9" s="1"/>
  <c r="S28" i="48"/>
  <c r="BT14" i="9" s="1"/>
  <c r="R28" i="48"/>
  <c r="BY13" i="9" s="1"/>
  <c r="Q28" i="48"/>
  <c r="CD12" i="9" s="1"/>
  <c r="P28" i="48"/>
  <c r="CI11" i="9" s="1"/>
  <c r="O28" i="48"/>
  <c r="CN10" i="9" s="1"/>
  <c r="N28" i="48"/>
  <c r="CS9" i="9" s="1"/>
  <c r="M28" i="48"/>
  <c r="CX8" i="9" s="1"/>
  <c r="L28" i="48"/>
  <c r="DC7" i="9" s="1"/>
  <c r="K28" i="48"/>
  <c r="DH6" i="9" s="1"/>
  <c r="J28" i="48"/>
  <c r="DM5" i="9" s="1"/>
  <c r="I28" i="48"/>
  <c r="DR4" i="9" s="1"/>
  <c r="AB27" i="48"/>
  <c r="Z23" i="9" s="1"/>
  <c r="AA27" i="48"/>
  <c r="AE22" i="9" s="1"/>
  <c r="Z27" i="48"/>
  <c r="AJ21" i="9" s="1"/>
  <c r="Y27" i="48"/>
  <c r="AO20" i="9" s="1"/>
  <c r="X27" i="48"/>
  <c r="AT19" i="9" s="1"/>
  <c r="W27" i="48"/>
  <c r="AY18" i="9" s="1"/>
  <c r="V27" i="48"/>
  <c r="BD17" i="9" s="1"/>
  <c r="U27" i="48"/>
  <c r="BI16" i="9" s="1"/>
  <c r="T27" i="48"/>
  <c r="BN15" i="9" s="1"/>
  <c r="S27" i="48"/>
  <c r="BS14" i="9" s="1"/>
  <c r="R27" i="48"/>
  <c r="BX13" i="9" s="1"/>
  <c r="Q27" i="48"/>
  <c r="CC12" i="9" s="1"/>
  <c r="P27" i="48"/>
  <c r="CH11" i="9" s="1"/>
  <c r="O27" i="48"/>
  <c r="CM10" i="9" s="1"/>
  <c r="N27" i="48"/>
  <c r="CR9" i="9" s="1"/>
  <c r="M27" i="48"/>
  <c r="CW8" i="9" s="1"/>
  <c r="L27" i="48"/>
  <c r="DB7" i="9" s="1"/>
  <c r="K27" i="48"/>
  <c r="DG6" i="9" s="1"/>
  <c r="J27" i="48"/>
  <c r="DL5" i="9" s="1"/>
  <c r="I27" i="48"/>
  <c r="DQ4" i="9" s="1"/>
  <c r="AB26" i="48"/>
  <c r="Y23" i="9" s="1"/>
  <c r="AA26" i="48"/>
  <c r="AD22" i="9" s="1"/>
  <c r="Z26" i="48"/>
  <c r="AI21" i="9" s="1"/>
  <c r="Y26" i="48"/>
  <c r="AN20" i="9" s="1"/>
  <c r="X26" i="48"/>
  <c r="AS19" i="9" s="1"/>
  <c r="W26" i="48"/>
  <c r="AX18" i="9" s="1"/>
  <c r="V26" i="48"/>
  <c r="BC17" i="9" s="1"/>
  <c r="H20" i="13" s="1"/>
  <c r="U26" i="48"/>
  <c r="BH16" i="9" s="1"/>
  <c r="T26" i="48"/>
  <c r="BM15" i="9" s="1"/>
  <c r="S26" i="48"/>
  <c r="BR14" i="9" s="1"/>
  <c r="R26" i="48"/>
  <c r="BW13" i="9" s="1"/>
  <c r="J16" i="13" s="1"/>
  <c r="Q26" i="48"/>
  <c r="CB12" i="9" s="1"/>
  <c r="P26" i="48"/>
  <c r="CG11" i="9" s="1"/>
  <c r="K14" i="13" s="1"/>
  <c r="O26" i="48"/>
  <c r="CL10" i="9" s="1"/>
  <c r="N26" i="48"/>
  <c r="CQ9" i="9" s="1"/>
  <c r="M26" i="48"/>
  <c r="CV8" i="9" s="1"/>
  <c r="L26" i="48"/>
  <c r="DA7" i="9" s="1"/>
  <c r="K26" i="48"/>
  <c r="DF6" i="9" s="1"/>
  <c r="J26" i="48"/>
  <c r="DK5" i="9" s="1"/>
  <c r="I26" i="48"/>
  <c r="DP4" i="9" s="1"/>
  <c r="AB25" i="48"/>
  <c r="X23" i="9" s="1"/>
  <c r="AA25" i="48"/>
  <c r="AC22" i="9" s="1"/>
  <c r="Z25" i="48"/>
  <c r="AH21" i="9" s="1"/>
  <c r="Y25" i="48"/>
  <c r="AM20" i="9" s="1"/>
  <c r="X25" i="48"/>
  <c r="AR19" i="9" s="1"/>
  <c r="W25" i="48"/>
  <c r="AW18" i="9" s="1"/>
  <c r="V25" i="48"/>
  <c r="BB17" i="9" s="1"/>
  <c r="U25" i="48"/>
  <c r="BG16" i="9" s="1"/>
  <c r="T25" i="48"/>
  <c r="BL15" i="9" s="1"/>
  <c r="S25" i="48"/>
  <c r="BQ14" i="9" s="1"/>
  <c r="R25" i="48"/>
  <c r="BV13" i="9" s="1"/>
  <c r="Q25" i="48"/>
  <c r="CA12" i="9" s="1"/>
  <c r="P25" i="48"/>
  <c r="CF11" i="9" s="1"/>
  <c r="O25" i="48"/>
  <c r="CK10" i="9" s="1"/>
  <c r="N25" i="48"/>
  <c r="CP9" i="9" s="1"/>
  <c r="M25" i="48"/>
  <c r="CU8" i="9" s="1"/>
  <c r="L25" i="48"/>
  <c r="CZ7" i="9" s="1"/>
  <c r="K25" i="48"/>
  <c r="DE6" i="9" s="1"/>
  <c r="J25" i="48"/>
  <c r="DJ5" i="9" s="1"/>
  <c r="I25" i="48"/>
  <c r="DO4" i="9" s="1"/>
  <c r="AB24" i="48"/>
  <c r="W23" i="9" s="1"/>
  <c r="AA24" i="48"/>
  <c r="AB22" i="9" s="1"/>
  <c r="Z24" i="48"/>
  <c r="AG21" i="9" s="1"/>
  <c r="Y24" i="48"/>
  <c r="AL20" i="9" s="1"/>
  <c r="X24" i="48"/>
  <c r="AQ19" i="9" s="1"/>
  <c r="W24" i="48"/>
  <c r="AV18" i="9" s="1"/>
  <c r="V24" i="48"/>
  <c r="BA17" i="9" s="1"/>
  <c r="U24" i="48"/>
  <c r="BF16" i="9" s="1"/>
  <c r="T24" i="48"/>
  <c r="BK15" i="9" s="1"/>
  <c r="S24" i="48"/>
  <c r="BP14" i="9" s="1"/>
  <c r="R24" i="48"/>
  <c r="BU13" i="9" s="1"/>
  <c r="Q24" i="48"/>
  <c r="BZ12" i="9" s="1"/>
  <c r="P24" i="48"/>
  <c r="CE11" i="9" s="1"/>
  <c r="O24" i="48"/>
  <c r="CJ10" i="9" s="1"/>
  <c r="N24" i="48"/>
  <c r="CO9" i="9" s="1"/>
  <c r="M24" i="48"/>
  <c r="CT8" i="9" s="1"/>
  <c r="L24" i="48"/>
  <c r="CY7" i="9" s="1"/>
  <c r="K24" i="48"/>
  <c r="DD6" i="9" s="1"/>
  <c r="J24" i="48"/>
  <c r="DI5" i="9" s="1"/>
  <c r="I24" i="48"/>
  <c r="DN4" i="9" s="1"/>
  <c r="AB23" i="48"/>
  <c r="V23" i="9" s="1"/>
  <c r="AA23" i="48"/>
  <c r="AA22" i="9" s="1"/>
  <c r="Z23" i="48"/>
  <c r="AF21" i="9" s="1"/>
  <c r="Y23" i="48"/>
  <c r="AK20" i="9" s="1"/>
  <c r="X23" i="48"/>
  <c r="AP19" i="9" s="1"/>
  <c r="W23" i="48"/>
  <c r="AU18" i="9" s="1"/>
  <c r="V23" i="48"/>
  <c r="AZ17" i="9" s="1"/>
  <c r="U23" i="48"/>
  <c r="BE16" i="9" s="1"/>
  <c r="T23" i="48"/>
  <c r="BJ15" i="9" s="1"/>
  <c r="S23" i="48"/>
  <c r="BO14" i="9" s="1"/>
  <c r="R23" i="48"/>
  <c r="BT13" i="9" s="1"/>
  <c r="Q23" i="48"/>
  <c r="BY12" i="9" s="1"/>
  <c r="P23" i="48"/>
  <c r="CD11" i="9" s="1"/>
  <c r="O23" i="48"/>
  <c r="CI10" i="9" s="1"/>
  <c r="N23" i="48"/>
  <c r="CN9" i="9" s="1"/>
  <c r="M23" i="48"/>
  <c r="CS8" i="9" s="1"/>
  <c r="L23" i="48"/>
  <c r="CX7" i="9" s="1"/>
  <c r="K23" i="48"/>
  <c r="DC6" i="9" s="1"/>
  <c r="J23" i="48"/>
  <c r="DH5" i="9" s="1"/>
  <c r="I23" i="48"/>
  <c r="DM4" i="9" s="1"/>
  <c r="AB22" i="48"/>
  <c r="U23" i="9" s="1"/>
  <c r="AA22" i="48"/>
  <c r="Z22" i="9" s="1"/>
  <c r="Z22" i="48"/>
  <c r="AE21" i="9" s="1"/>
  <c r="Y22" i="48"/>
  <c r="AJ20" i="9" s="1"/>
  <c r="X22" i="48"/>
  <c r="AO19" i="9" s="1"/>
  <c r="W22" i="48"/>
  <c r="AT18" i="9" s="1"/>
  <c r="V22" i="48"/>
  <c r="AY17" i="9" s="1"/>
  <c r="U22" i="48"/>
  <c r="BD16" i="9" s="1"/>
  <c r="T22" i="48"/>
  <c r="BI15" i="9" s="1"/>
  <c r="S22" i="48"/>
  <c r="BN14" i="9" s="1"/>
  <c r="R22" i="48"/>
  <c r="BS13" i="9" s="1"/>
  <c r="Q22" i="48"/>
  <c r="BX12" i="9" s="1"/>
  <c r="P22" i="48"/>
  <c r="CC11" i="9" s="1"/>
  <c r="O22" i="48"/>
  <c r="CH10" i="9" s="1"/>
  <c r="N22" i="48"/>
  <c r="CM9" i="9" s="1"/>
  <c r="M22" i="48"/>
  <c r="CR8" i="9" s="1"/>
  <c r="L22" i="48"/>
  <c r="CW7" i="9" s="1"/>
  <c r="K22" i="48"/>
  <c r="DB6" i="9" s="1"/>
  <c r="J22" i="48"/>
  <c r="DG5" i="9" s="1"/>
  <c r="I22" i="48"/>
  <c r="DL4" i="9" s="1"/>
  <c r="AB21" i="48"/>
  <c r="T23" i="9" s="1"/>
  <c r="AA21" i="48"/>
  <c r="Y22" i="9" s="1"/>
  <c r="Z21" i="48"/>
  <c r="AD21" i="9" s="1"/>
  <c r="Y21" i="48"/>
  <c r="AI20" i="9" s="1"/>
  <c r="F23" i="13" s="1"/>
  <c r="X21" i="48"/>
  <c r="AN19" i="9" s="1"/>
  <c r="W21" i="48"/>
  <c r="AS18" i="9" s="1"/>
  <c r="V21" i="48"/>
  <c r="AX17" i="9" s="1"/>
  <c r="U21" i="48"/>
  <c r="BC16" i="9" s="1"/>
  <c r="T21" i="48"/>
  <c r="BH15" i="9" s="1"/>
  <c r="S21" i="48"/>
  <c r="BM14" i="9" s="1"/>
  <c r="I17" i="13" s="1"/>
  <c r="R21" i="48"/>
  <c r="BR13" i="9" s="1"/>
  <c r="Q21" i="48"/>
  <c r="BW12" i="9" s="1"/>
  <c r="P21" i="48"/>
  <c r="CB11" i="9" s="1"/>
  <c r="O21" i="48"/>
  <c r="CG10" i="9" s="1"/>
  <c r="N21" i="48"/>
  <c r="CL9" i="9" s="1"/>
  <c r="M21" i="48"/>
  <c r="CQ8" i="9" s="1"/>
  <c r="L11" i="13" s="1"/>
  <c r="L21" i="48"/>
  <c r="CV7" i="9" s="1"/>
  <c r="K21" i="48"/>
  <c r="DA6" i="9" s="1"/>
  <c r="M9" i="13" s="1"/>
  <c r="J21" i="48"/>
  <c r="DF5" i="9" s="1"/>
  <c r="I21" i="48"/>
  <c r="DK4" i="9" s="1"/>
  <c r="N7" i="13" s="1"/>
  <c r="AB20" i="48"/>
  <c r="S23" i="9" s="1"/>
  <c r="AA20" i="48"/>
  <c r="X22" i="9" s="1"/>
  <c r="Z20" i="48"/>
  <c r="AC21" i="9" s="1"/>
  <c r="Y20" i="48"/>
  <c r="AH20" i="9" s="1"/>
  <c r="X20" i="48"/>
  <c r="AM19" i="9" s="1"/>
  <c r="W20" i="48"/>
  <c r="AR18" i="9" s="1"/>
  <c r="V20" i="48"/>
  <c r="AW17" i="9" s="1"/>
  <c r="U20" i="48"/>
  <c r="BB16" i="9" s="1"/>
  <c r="T20" i="48"/>
  <c r="BG15" i="9" s="1"/>
  <c r="S20" i="48"/>
  <c r="BL14" i="9" s="1"/>
  <c r="R20" i="48"/>
  <c r="BQ13" i="9" s="1"/>
  <c r="Q20" i="48"/>
  <c r="BV12" i="9" s="1"/>
  <c r="P20" i="48"/>
  <c r="CA11" i="9" s="1"/>
  <c r="O20" i="48"/>
  <c r="CF10" i="9" s="1"/>
  <c r="N20" i="48"/>
  <c r="CK9" i="9" s="1"/>
  <c r="M20" i="48"/>
  <c r="CP8" i="9" s="1"/>
  <c r="L20" i="48"/>
  <c r="CU7" i="9" s="1"/>
  <c r="K20" i="48"/>
  <c r="CZ6" i="9" s="1"/>
  <c r="J20" i="48"/>
  <c r="DE5" i="9" s="1"/>
  <c r="I20" i="48"/>
  <c r="DJ4" i="9" s="1"/>
  <c r="AB19" i="48"/>
  <c r="R23" i="9" s="1"/>
  <c r="AA19" i="48"/>
  <c r="W22" i="9" s="1"/>
  <c r="Z19" i="48"/>
  <c r="AB21" i="9" s="1"/>
  <c r="Y19" i="48"/>
  <c r="AG20" i="9" s="1"/>
  <c r="X19" i="48"/>
  <c r="AL19" i="9" s="1"/>
  <c r="W19" i="48"/>
  <c r="AQ18" i="9" s="1"/>
  <c r="V19" i="48"/>
  <c r="AV17" i="9" s="1"/>
  <c r="U19" i="48"/>
  <c r="BA16" i="9" s="1"/>
  <c r="T19" i="48"/>
  <c r="BF15" i="9" s="1"/>
  <c r="S19" i="48"/>
  <c r="BK14" i="9" s="1"/>
  <c r="R19" i="48"/>
  <c r="BP13" i="9" s="1"/>
  <c r="Q19" i="48"/>
  <c r="BU12" i="9" s="1"/>
  <c r="P19" i="48"/>
  <c r="BZ11" i="9" s="1"/>
  <c r="O19" i="48"/>
  <c r="CE10" i="9" s="1"/>
  <c r="N19" i="48"/>
  <c r="CJ9" i="9" s="1"/>
  <c r="M19" i="48"/>
  <c r="CO8" i="9" s="1"/>
  <c r="L19" i="48"/>
  <c r="CT7" i="9" s="1"/>
  <c r="K19" i="48"/>
  <c r="CY6" i="9" s="1"/>
  <c r="J19" i="48"/>
  <c r="DD5" i="9" s="1"/>
  <c r="I19" i="48"/>
  <c r="DI4" i="9" s="1"/>
  <c r="AB18" i="48"/>
  <c r="Q23" i="9" s="1"/>
  <c r="AA18" i="48"/>
  <c r="V22" i="9" s="1"/>
  <c r="Z18" i="48"/>
  <c r="AA21" i="9" s="1"/>
  <c r="Y18" i="48"/>
  <c r="AF20" i="9" s="1"/>
  <c r="X18" i="48"/>
  <c r="AK19" i="9" s="1"/>
  <c r="W18" i="48"/>
  <c r="AP18" i="9" s="1"/>
  <c r="V18" i="48"/>
  <c r="AU17" i="9" s="1"/>
  <c r="U18" i="48"/>
  <c r="AZ16" i="9" s="1"/>
  <c r="T18" i="48"/>
  <c r="BE15" i="9" s="1"/>
  <c r="S18" i="48"/>
  <c r="BJ14" i="9" s="1"/>
  <c r="R18" i="48"/>
  <c r="BO13" i="9" s="1"/>
  <c r="Q18" i="48"/>
  <c r="BT12" i="9" s="1"/>
  <c r="P18" i="48"/>
  <c r="BY11" i="9" s="1"/>
  <c r="O18" i="48"/>
  <c r="CD10" i="9" s="1"/>
  <c r="N18" i="48"/>
  <c r="CI9" i="9" s="1"/>
  <c r="M18" i="48"/>
  <c r="CN8" i="9" s="1"/>
  <c r="L18" i="48"/>
  <c r="CS7" i="9" s="1"/>
  <c r="K18" i="48"/>
  <c r="CX6" i="9" s="1"/>
  <c r="J18" i="48"/>
  <c r="DC5" i="9" s="1"/>
  <c r="I18" i="48"/>
  <c r="DH4" i="9" s="1"/>
  <c r="AB17" i="48"/>
  <c r="P23" i="9" s="1"/>
  <c r="AA17" i="48"/>
  <c r="U22" i="9" s="1"/>
  <c r="Z17" i="48"/>
  <c r="Z21" i="9" s="1"/>
  <c r="Y17" i="48"/>
  <c r="AE20" i="9" s="1"/>
  <c r="X17" i="48"/>
  <c r="AJ19" i="9" s="1"/>
  <c r="W17" i="48"/>
  <c r="AO18" i="9" s="1"/>
  <c r="V17" i="48"/>
  <c r="AT17" i="9" s="1"/>
  <c r="U17" i="48"/>
  <c r="AY16" i="9" s="1"/>
  <c r="T17" i="48"/>
  <c r="BD15" i="9" s="1"/>
  <c r="S17" i="48"/>
  <c r="BI14" i="9" s="1"/>
  <c r="R17" i="48"/>
  <c r="BN13" i="9" s="1"/>
  <c r="Q17" i="48"/>
  <c r="BS12" i="9" s="1"/>
  <c r="P17" i="48"/>
  <c r="BX11" i="9" s="1"/>
  <c r="O17" i="48"/>
  <c r="CC10" i="9" s="1"/>
  <c r="N17" i="48"/>
  <c r="CH9" i="9" s="1"/>
  <c r="M17" i="48"/>
  <c r="CM8" i="9" s="1"/>
  <c r="L17" i="48"/>
  <c r="CR7" i="9" s="1"/>
  <c r="K17" i="48"/>
  <c r="CW6" i="9" s="1"/>
  <c r="J17" i="48"/>
  <c r="DB5" i="9" s="1"/>
  <c r="I17" i="48"/>
  <c r="DG4" i="9" s="1"/>
  <c r="AB16" i="48"/>
  <c r="O23" i="9" s="1"/>
  <c r="AA16" i="48"/>
  <c r="T22" i="9" s="1"/>
  <c r="Z16" i="48"/>
  <c r="Y21" i="9" s="1"/>
  <c r="Y16" i="48"/>
  <c r="AD20" i="9" s="1"/>
  <c r="X16" i="48"/>
  <c r="AI19" i="9" s="1"/>
  <c r="F22" i="13" s="1"/>
  <c r="W16" i="48"/>
  <c r="AN18" i="9" s="1"/>
  <c r="V16" i="48"/>
  <c r="AS17" i="9" s="1"/>
  <c r="U16" i="48"/>
  <c r="AX16" i="9" s="1"/>
  <c r="T16" i="48"/>
  <c r="BC15" i="9" s="1"/>
  <c r="S16" i="48"/>
  <c r="BH14" i="9" s="1"/>
  <c r="R16" i="48"/>
  <c r="BM13" i="9" s="1"/>
  <c r="Q16" i="48"/>
  <c r="BR12" i="9" s="1"/>
  <c r="P16" i="48"/>
  <c r="BW11" i="9" s="1"/>
  <c r="O16" i="48"/>
  <c r="CB10" i="9" s="1"/>
  <c r="N16" i="48"/>
  <c r="CG9" i="9" s="1"/>
  <c r="K12" i="13" s="1"/>
  <c r="M16" i="48"/>
  <c r="CL8" i="9" s="1"/>
  <c r="L16" i="48"/>
  <c r="CQ7" i="9" s="1"/>
  <c r="K16" i="48"/>
  <c r="CV6" i="9" s="1"/>
  <c r="J16" i="48"/>
  <c r="DA5" i="9" s="1"/>
  <c r="I16" i="48"/>
  <c r="DF4" i="9" s="1"/>
  <c r="AB15" i="48"/>
  <c r="N23" i="9" s="1"/>
  <c r="AA15" i="48"/>
  <c r="S22" i="9" s="1"/>
  <c r="Z15" i="48"/>
  <c r="X21" i="9" s="1"/>
  <c r="Y15" i="48"/>
  <c r="AC20" i="9" s="1"/>
  <c r="X15" i="48"/>
  <c r="AH19" i="9" s="1"/>
  <c r="W15" i="48"/>
  <c r="AM18" i="9" s="1"/>
  <c r="V15" i="48"/>
  <c r="AR17" i="9" s="1"/>
  <c r="U15" i="48"/>
  <c r="AW16" i="9" s="1"/>
  <c r="T15" i="48"/>
  <c r="BB15" i="9" s="1"/>
  <c r="S15" i="48"/>
  <c r="BG14" i="9" s="1"/>
  <c r="R15" i="48"/>
  <c r="BL13" i="9" s="1"/>
  <c r="Q15" i="48"/>
  <c r="BQ12" i="9" s="1"/>
  <c r="P15" i="48"/>
  <c r="BV11" i="9" s="1"/>
  <c r="O15" i="48"/>
  <c r="CA10" i="9" s="1"/>
  <c r="N15" i="48"/>
  <c r="CF9" i="9" s="1"/>
  <c r="M15" i="48"/>
  <c r="CK8" i="9" s="1"/>
  <c r="L15" i="48"/>
  <c r="CP7" i="9" s="1"/>
  <c r="K15" i="48"/>
  <c r="CU6" i="9" s="1"/>
  <c r="J15" i="48"/>
  <c r="CZ5" i="9" s="1"/>
  <c r="I15" i="48"/>
  <c r="DE4" i="9" s="1"/>
  <c r="AB14" i="48"/>
  <c r="M23" i="9" s="1"/>
  <c r="AA14" i="48"/>
  <c r="R22" i="9" s="1"/>
  <c r="Z14" i="48"/>
  <c r="W21" i="9" s="1"/>
  <c r="Y14" i="48"/>
  <c r="AB20" i="9" s="1"/>
  <c r="X14" i="48"/>
  <c r="AG19" i="9" s="1"/>
  <c r="W14" i="48"/>
  <c r="AL18" i="9" s="1"/>
  <c r="V14" i="48"/>
  <c r="AQ17" i="9" s="1"/>
  <c r="U14" i="48"/>
  <c r="AV16" i="9" s="1"/>
  <c r="T14" i="48"/>
  <c r="BA15" i="9" s="1"/>
  <c r="S14" i="48"/>
  <c r="BF14" i="9" s="1"/>
  <c r="R14" i="48"/>
  <c r="BK13" i="9" s="1"/>
  <c r="Q14" i="48"/>
  <c r="BP12" i="9" s="1"/>
  <c r="P14" i="48"/>
  <c r="BU11" i="9" s="1"/>
  <c r="O14" i="48"/>
  <c r="BZ10" i="9" s="1"/>
  <c r="N14" i="48"/>
  <c r="CE9" i="9" s="1"/>
  <c r="M14" i="48"/>
  <c r="CJ8" i="9" s="1"/>
  <c r="L14" i="48"/>
  <c r="CO7" i="9" s="1"/>
  <c r="K14" i="48"/>
  <c r="CT6" i="9" s="1"/>
  <c r="J14" i="48"/>
  <c r="CY5" i="9" s="1"/>
  <c r="I14" i="48"/>
  <c r="DD4" i="9" s="1"/>
  <c r="AB13" i="48"/>
  <c r="L23" i="9" s="1"/>
  <c r="AA13" i="48"/>
  <c r="Q22" i="9" s="1"/>
  <c r="Z13" i="48"/>
  <c r="V21" i="9" s="1"/>
  <c r="Y13" i="48"/>
  <c r="AA20" i="9" s="1"/>
  <c r="X13" i="48"/>
  <c r="AF19" i="9" s="1"/>
  <c r="W13" i="48"/>
  <c r="AK18" i="9" s="1"/>
  <c r="V13" i="48"/>
  <c r="AP17" i="9" s="1"/>
  <c r="U13" i="48"/>
  <c r="AU16" i="9" s="1"/>
  <c r="T13" i="48"/>
  <c r="AZ15" i="9" s="1"/>
  <c r="S13" i="48"/>
  <c r="BE14" i="9" s="1"/>
  <c r="R13" i="48"/>
  <c r="BJ13" i="9" s="1"/>
  <c r="Q13" i="48"/>
  <c r="BO12" i="9" s="1"/>
  <c r="P13" i="48"/>
  <c r="BT11" i="9" s="1"/>
  <c r="O13" i="48"/>
  <c r="BY10" i="9" s="1"/>
  <c r="N13" i="48"/>
  <c r="CD9" i="9" s="1"/>
  <c r="M13" i="48"/>
  <c r="CI8" i="9" s="1"/>
  <c r="L13" i="48"/>
  <c r="CN7" i="9" s="1"/>
  <c r="K13" i="48"/>
  <c r="CS6" i="9" s="1"/>
  <c r="J13" i="48"/>
  <c r="CX5" i="9" s="1"/>
  <c r="I13" i="48"/>
  <c r="DC4" i="9" s="1"/>
  <c r="AB12" i="48"/>
  <c r="K23" i="9" s="1"/>
  <c r="AA12" i="48"/>
  <c r="P22" i="9" s="1"/>
  <c r="Z12" i="48"/>
  <c r="U21" i="9" s="1"/>
  <c r="Y12" i="48"/>
  <c r="Z20" i="9" s="1"/>
  <c r="X12" i="48"/>
  <c r="AE19" i="9" s="1"/>
  <c r="W12" i="48"/>
  <c r="AJ18" i="9" s="1"/>
  <c r="V12" i="48"/>
  <c r="AO17" i="9" s="1"/>
  <c r="U12" i="48"/>
  <c r="AT16" i="9" s="1"/>
  <c r="T12" i="48"/>
  <c r="AY15" i="9" s="1"/>
  <c r="S12" i="48"/>
  <c r="BD14" i="9" s="1"/>
  <c r="R12" i="48"/>
  <c r="BI13" i="9" s="1"/>
  <c r="Q12" i="48"/>
  <c r="BN12" i="9" s="1"/>
  <c r="P12" i="48"/>
  <c r="BS11" i="9" s="1"/>
  <c r="O12" i="48"/>
  <c r="BX10" i="9" s="1"/>
  <c r="N12" i="48"/>
  <c r="CC9" i="9" s="1"/>
  <c r="M12" i="48"/>
  <c r="CH8" i="9" s="1"/>
  <c r="L12" i="48"/>
  <c r="CM7" i="9" s="1"/>
  <c r="K12" i="48"/>
  <c r="CR6" i="9" s="1"/>
  <c r="J12" i="48"/>
  <c r="CW5" i="9" s="1"/>
  <c r="I12" i="48"/>
  <c r="DB4" i="9" s="1"/>
  <c r="AB11" i="48"/>
  <c r="J23" i="9" s="1"/>
  <c r="AA11" i="48"/>
  <c r="O22" i="9" s="1"/>
  <c r="D25" i="13" s="1"/>
  <c r="Z11" i="48"/>
  <c r="T21" i="9" s="1"/>
  <c r="Y11" i="48"/>
  <c r="Y20" i="9" s="1"/>
  <c r="X11" i="48"/>
  <c r="AD19" i="9" s="1"/>
  <c r="W11" i="48"/>
  <c r="AI18" i="9" s="1"/>
  <c r="V11" i="48"/>
  <c r="AN17" i="9" s="1"/>
  <c r="U11" i="48"/>
  <c r="AS16" i="9" s="1"/>
  <c r="T11" i="48"/>
  <c r="AX15" i="9" s="1"/>
  <c r="S11" i="48"/>
  <c r="BC14" i="9" s="1"/>
  <c r="H17" i="13" s="1"/>
  <c r="R11" i="48"/>
  <c r="BH13" i="9" s="1"/>
  <c r="Q11" i="48"/>
  <c r="BM12" i="9" s="1"/>
  <c r="I15" i="13" s="1"/>
  <c r="P11" i="48"/>
  <c r="BR11" i="9" s="1"/>
  <c r="O11" i="48"/>
  <c r="BW10" i="9" s="1"/>
  <c r="N11" i="48"/>
  <c r="CB9" i="9" s="1"/>
  <c r="M11" i="48"/>
  <c r="CG8" i="9" s="1"/>
  <c r="L11" i="48"/>
  <c r="CL7" i="9" s="1"/>
  <c r="K11" i="48"/>
  <c r="CQ6" i="9" s="1"/>
  <c r="L9" i="13" s="1"/>
  <c r="J11" i="48"/>
  <c r="CV5" i="9" s="1"/>
  <c r="I11" i="48"/>
  <c r="DA4" i="9" s="1"/>
  <c r="AB10" i="48"/>
  <c r="I23" i="9" s="1"/>
  <c r="AA10" i="48"/>
  <c r="N22" i="9" s="1"/>
  <c r="Z10" i="48"/>
  <c r="S21" i="9" s="1"/>
  <c r="Y10" i="48"/>
  <c r="X20" i="9" s="1"/>
  <c r="X10" i="48"/>
  <c r="AC19" i="9" s="1"/>
  <c r="W10" i="48"/>
  <c r="AH18" i="9" s="1"/>
  <c r="V10" i="48"/>
  <c r="AM17" i="9" s="1"/>
  <c r="U10" i="48"/>
  <c r="AR16" i="9" s="1"/>
  <c r="T10" i="48"/>
  <c r="AW15" i="9" s="1"/>
  <c r="S10" i="48"/>
  <c r="BB14" i="9" s="1"/>
  <c r="R10" i="48"/>
  <c r="BG13" i="9" s="1"/>
  <c r="Q10" i="48"/>
  <c r="BL12" i="9" s="1"/>
  <c r="P10" i="48"/>
  <c r="BQ11" i="9" s="1"/>
  <c r="O10" i="48"/>
  <c r="BV10" i="9" s="1"/>
  <c r="N10" i="48"/>
  <c r="CA9" i="9" s="1"/>
  <c r="M10" i="48"/>
  <c r="CF8" i="9" s="1"/>
  <c r="L10" i="48"/>
  <c r="CK7" i="9" s="1"/>
  <c r="K10" i="48"/>
  <c r="CP6" i="9" s="1"/>
  <c r="J10" i="48"/>
  <c r="CU5" i="9" s="1"/>
  <c r="I10" i="48"/>
  <c r="CZ4" i="9" s="1"/>
  <c r="AB9" i="48"/>
  <c r="H23" i="9" s="1"/>
  <c r="AA9" i="48"/>
  <c r="M22" i="9" s="1"/>
  <c r="Z9" i="48"/>
  <c r="R21" i="9" s="1"/>
  <c r="Y9" i="48"/>
  <c r="W20" i="9" s="1"/>
  <c r="X9" i="48"/>
  <c r="AB19" i="9" s="1"/>
  <c r="W9" i="48"/>
  <c r="AG18" i="9" s="1"/>
  <c r="V9" i="48"/>
  <c r="AL17" i="9" s="1"/>
  <c r="U9" i="48"/>
  <c r="AQ16" i="9" s="1"/>
  <c r="T9" i="48"/>
  <c r="AV15" i="9" s="1"/>
  <c r="S9" i="48"/>
  <c r="BA14" i="9" s="1"/>
  <c r="R9" i="48"/>
  <c r="BF13" i="9" s="1"/>
  <c r="Q9" i="48"/>
  <c r="BK12" i="9" s="1"/>
  <c r="P9" i="48"/>
  <c r="BP11" i="9" s="1"/>
  <c r="O9" i="48"/>
  <c r="BU10" i="9" s="1"/>
  <c r="N9" i="48"/>
  <c r="BZ9" i="9" s="1"/>
  <c r="M9" i="48"/>
  <c r="CE8" i="9" s="1"/>
  <c r="L9" i="48"/>
  <c r="CJ7" i="9" s="1"/>
  <c r="K9" i="48"/>
  <c r="CO6" i="9" s="1"/>
  <c r="J9" i="48"/>
  <c r="CT5" i="9" s="1"/>
  <c r="I9" i="48"/>
  <c r="CY4" i="9" s="1"/>
  <c r="AB8" i="48"/>
  <c r="G23" i="9" s="1"/>
  <c r="AA8" i="48"/>
  <c r="L22" i="9" s="1"/>
  <c r="Z8" i="48"/>
  <c r="Q21" i="9" s="1"/>
  <c r="Y8" i="48"/>
  <c r="V20" i="9" s="1"/>
  <c r="X8" i="48"/>
  <c r="AA19" i="9" s="1"/>
  <c r="W8" i="48"/>
  <c r="AF18" i="9" s="1"/>
  <c r="V8" i="48"/>
  <c r="AK17" i="9" s="1"/>
  <c r="U8" i="48"/>
  <c r="AP16" i="9" s="1"/>
  <c r="T8" i="48"/>
  <c r="AU15" i="9" s="1"/>
  <c r="S8" i="48"/>
  <c r="AZ14" i="9" s="1"/>
  <c r="R8" i="48"/>
  <c r="BE13" i="9" s="1"/>
  <c r="Q8" i="48"/>
  <c r="BJ12" i="9" s="1"/>
  <c r="P8" i="48"/>
  <c r="BO11" i="9" s="1"/>
  <c r="O8" i="48"/>
  <c r="BT10" i="9" s="1"/>
  <c r="N8" i="48"/>
  <c r="BY9" i="9" s="1"/>
  <c r="M8" i="48"/>
  <c r="CD8" i="9" s="1"/>
  <c r="L8" i="48"/>
  <c r="CI7" i="9" s="1"/>
  <c r="K8" i="48"/>
  <c r="CN6" i="9" s="1"/>
  <c r="J8" i="48"/>
  <c r="CS5" i="9" s="1"/>
  <c r="I8" i="48"/>
  <c r="CX4" i="9" s="1"/>
  <c r="AB7" i="48"/>
  <c r="F23" i="9" s="1"/>
  <c r="AA7" i="48"/>
  <c r="K22" i="9" s="1"/>
  <c r="Z7" i="48"/>
  <c r="P21" i="9" s="1"/>
  <c r="Y7" i="48"/>
  <c r="U20" i="9" s="1"/>
  <c r="X7" i="48"/>
  <c r="Z19" i="9" s="1"/>
  <c r="W7" i="48"/>
  <c r="AE18" i="9" s="1"/>
  <c r="V7" i="48"/>
  <c r="AJ17" i="9" s="1"/>
  <c r="U7" i="48"/>
  <c r="AO16" i="9" s="1"/>
  <c r="T7" i="48"/>
  <c r="AT15" i="9" s="1"/>
  <c r="S7" i="48"/>
  <c r="AY14" i="9" s="1"/>
  <c r="R7" i="48"/>
  <c r="BD13" i="9" s="1"/>
  <c r="Q7" i="48"/>
  <c r="BI12" i="9" s="1"/>
  <c r="P7" i="48"/>
  <c r="BN11" i="9" s="1"/>
  <c r="O7" i="48"/>
  <c r="BS10" i="9" s="1"/>
  <c r="N7" i="48"/>
  <c r="BX9" i="9" s="1"/>
  <c r="M7" i="48"/>
  <c r="CC8" i="9" s="1"/>
  <c r="L7" i="48"/>
  <c r="CH7" i="9" s="1"/>
  <c r="K7" i="48"/>
  <c r="CM6" i="9" s="1"/>
  <c r="J7" i="48"/>
  <c r="CR5" i="9" s="1"/>
  <c r="I7" i="48"/>
  <c r="CW4" i="9" s="1"/>
  <c r="AB6" i="48"/>
  <c r="E23" i="9" s="1"/>
  <c r="AA6" i="48"/>
  <c r="J22" i="9" s="1"/>
  <c r="Z6" i="48"/>
  <c r="O21" i="9" s="1"/>
  <c r="Y6" i="48"/>
  <c r="T20" i="9" s="1"/>
  <c r="X6" i="48"/>
  <c r="Y19" i="9" s="1"/>
  <c r="W6" i="48"/>
  <c r="AD18" i="9" s="1"/>
  <c r="V6" i="48"/>
  <c r="AI17" i="9" s="1"/>
  <c r="F20" i="13" s="1"/>
  <c r="U6" i="48"/>
  <c r="AN16" i="9" s="1"/>
  <c r="T6" i="48"/>
  <c r="AS15" i="9" s="1"/>
  <c r="S6" i="48"/>
  <c r="AX14" i="9" s="1"/>
  <c r="R6" i="48"/>
  <c r="BC13" i="9" s="1"/>
  <c r="Q6" i="48"/>
  <c r="BH12" i="9" s="1"/>
  <c r="P6" i="48"/>
  <c r="BM11" i="9" s="1"/>
  <c r="I14" i="13" s="1"/>
  <c r="O6" i="48"/>
  <c r="BR10" i="9" s="1"/>
  <c r="N6" i="48"/>
  <c r="BW9" i="9" s="1"/>
  <c r="M6" i="48"/>
  <c r="CB8" i="9" s="1"/>
  <c r="L6" i="48"/>
  <c r="CG7" i="9" s="1"/>
  <c r="K6" i="48"/>
  <c r="CL6" i="9" s="1"/>
  <c r="J6" i="48"/>
  <c r="CQ5" i="9" s="1"/>
  <c r="I6" i="48"/>
  <c r="CV4" i="9" s="1"/>
  <c r="AB5" i="48"/>
  <c r="D23" i="9" s="1"/>
  <c r="AA5" i="48"/>
  <c r="I22" i="9" s="1"/>
  <c r="Z5" i="48"/>
  <c r="N21" i="9" s="1"/>
  <c r="Y5" i="48"/>
  <c r="S20" i="9" s="1"/>
  <c r="X5" i="48"/>
  <c r="X19" i="9" s="1"/>
  <c r="W5" i="48"/>
  <c r="AC18" i="9" s="1"/>
  <c r="V5" i="48"/>
  <c r="AH17" i="9" s="1"/>
  <c r="U5" i="48"/>
  <c r="AM16" i="9" s="1"/>
  <c r="T5" i="48"/>
  <c r="AR15" i="9" s="1"/>
  <c r="S5" i="48"/>
  <c r="AW14" i="9" s="1"/>
  <c r="R5" i="48"/>
  <c r="BB13" i="9" s="1"/>
  <c r="Q5" i="48"/>
  <c r="BG12" i="9" s="1"/>
  <c r="P5" i="48"/>
  <c r="BL11" i="9" s="1"/>
  <c r="O5" i="48"/>
  <c r="BQ10" i="9" s="1"/>
  <c r="N5" i="48"/>
  <c r="BV9" i="9" s="1"/>
  <c r="M5" i="48"/>
  <c r="CA8" i="9" s="1"/>
  <c r="L5" i="48"/>
  <c r="CF7" i="9" s="1"/>
  <c r="K5" i="48"/>
  <c r="CK6" i="9" s="1"/>
  <c r="J5" i="48"/>
  <c r="CP5" i="9" s="1"/>
  <c r="I5" i="48"/>
  <c r="CU4" i="9" s="1"/>
  <c r="AB4" i="48"/>
  <c r="C23" i="9" s="1"/>
  <c r="AA4" i="48"/>
  <c r="H22" i="9" s="1"/>
  <c r="Z4" i="48"/>
  <c r="M21" i="9" s="1"/>
  <c r="Y4" i="48"/>
  <c r="R20" i="9" s="1"/>
  <c r="X4" i="48"/>
  <c r="W19" i="9" s="1"/>
  <c r="W4" i="48"/>
  <c r="AB18" i="9" s="1"/>
  <c r="V4" i="48"/>
  <c r="AG17" i="9" s="1"/>
  <c r="U4" i="48"/>
  <c r="AL16" i="9" s="1"/>
  <c r="T4" i="48"/>
  <c r="AQ15" i="9" s="1"/>
  <c r="S4" i="48"/>
  <c r="AV14" i="9" s="1"/>
  <c r="R4" i="48"/>
  <c r="BA13" i="9" s="1"/>
  <c r="Q4" i="48"/>
  <c r="BF12" i="9" s="1"/>
  <c r="P4" i="48"/>
  <c r="BK11" i="9" s="1"/>
  <c r="O4" i="48"/>
  <c r="BP10" i="9" s="1"/>
  <c r="N4" i="48"/>
  <c r="BU9" i="9" s="1"/>
  <c r="M4" i="48"/>
  <c r="BZ8" i="9" s="1"/>
  <c r="L4" i="48"/>
  <c r="CE7" i="9" s="1"/>
  <c r="K4" i="48"/>
  <c r="CJ6" i="9" s="1"/>
  <c r="J4" i="48"/>
  <c r="CO5" i="9" s="1"/>
  <c r="I4" i="48"/>
  <c r="CT4" i="9" s="1"/>
  <c r="AB3" i="48"/>
  <c r="B23" i="9" s="1"/>
  <c r="B26" i="13" s="1"/>
  <c r="AA3" i="48"/>
  <c r="G22" i="9" s="1"/>
  <c r="C25" i="13" s="1"/>
  <c r="Z3" i="48"/>
  <c r="L21" i="9" s="1"/>
  <c r="Y3" i="48"/>
  <c r="Q20" i="9" s="1"/>
  <c r="X3" i="48"/>
  <c r="V19" i="9" s="1"/>
  <c r="W3" i="48"/>
  <c r="AA18" i="9" s="1"/>
  <c r="V3" i="48"/>
  <c r="AF17" i="9" s="1"/>
  <c r="U3" i="48"/>
  <c r="AK16" i="9" s="1"/>
  <c r="T3" i="48"/>
  <c r="AP15" i="9" s="1"/>
  <c r="S3" i="48"/>
  <c r="AU14" i="9" s="1"/>
  <c r="R3" i="48"/>
  <c r="AZ13" i="9" s="1"/>
  <c r="G16" i="13" s="1"/>
  <c r="Q3" i="48"/>
  <c r="BE12" i="9" s="1"/>
  <c r="H15" i="13" s="1"/>
  <c r="P3" i="48"/>
  <c r="BJ11" i="9" s="1"/>
  <c r="H14" i="13" s="1"/>
  <c r="O3" i="48"/>
  <c r="BO10" i="9" s="1"/>
  <c r="N3" i="48"/>
  <c r="BT9" i="9" s="1"/>
  <c r="M3" i="48"/>
  <c r="BY8" i="9" s="1"/>
  <c r="L3" i="48"/>
  <c r="CD7" i="9" s="1"/>
  <c r="J10" i="13" s="1"/>
  <c r="K3" i="48"/>
  <c r="CI6" i="9" s="1"/>
  <c r="K9" i="13" s="1"/>
  <c r="J3" i="48"/>
  <c r="CN5" i="9" s="1"/>
  <c r="I3" i="48"/>
  <c r="CS4" i="9" s="1"/>
  <c r="G51" i="48"/>
  <c r="F51" i="48"/>
  <c r="E51" i="48"/>
  <c r="D51" i="48"/>
  <c r="H51" i="48" s="1"/>
  <c r="B51" i="48" s="1"/>
  <c r="C51" i="48"/>
  <c r="G50" i="48"/>
  <c r="F50" i="48"/>
  <c r="E50" i="48"/>
  <c r="D50" i="48"/>
  <c r="H50" i="48" s="1"/>
  <c r="B50" i="48" s="1"/>
  <c r="C50" i="48"/>
  <c r="G49" i="48"/>
  <c r="F49" i="48"/>
  <c r="E49" i="48"/>
  <c r="H49" i="48" s="1"/>
  <c r="B49" i="48" s="1"/>
  <c r="D49" i="48"/>
  <c r="C49" i="48"/>
  <c r="G48" i="48"/>
  <c r="F48" i="48"/>
  <c r="E48" i="48"/>
  <c r="D48" i="48"/>
  <c r="C48" i="48"/>
  <c r="H48" i="48" s="1"/>
  <c r="B48" i="48" s="1"/>
  <c r="G47" i="48"/>
  <c r="F47" i="48"/>
  <c r="E47" i="48"/>
  <c r="D47" i="48"/>
  <c r="C47" i="48"/>
  <c r="G46" i="48"/>
  <c r="F46" i="48"/>
  <c r="E46" i="48"/>
  <c r="D46" i="48"/>
  <c r="C46" i="48"/>
  <c r="G45" i="48"/>
  <c r="F45" i="48"/>
  <c r="E45" i="48"/>
  <c r="D45" i="48"/>
  <c r="C45" i="48"/>
  <c r="G44" i="48"/>
  <c r="F44" i="48"/>
  <c r="E44" i="48"/>
  <c r="D44" i="48"/>
  <c r="C44" i="48"/>
  <c r="G43" i="48"/>
  <c r="F43" i="48"/>
  <c r="E43" i="48"/>
  <c r="D43" i="48"/>
  <c r="C43" i="48"/>
  <c r="G42" i="48"/>
  <c r="F42" i="48"/>
  <c r="E42" i="48"/>
  <c r="D42" i="48"/>
  <c r="C42" i="48"/>
  <c r="G41" i="48"/>
  <c r="F41" i="48"/>
  <c r="E41" i="48"/>
  <c r="D41" i="48"/>
  <c r="C41" i="48"/>
  <c r="H41" i="48" s="1"/>
  <c r="B41" i="48" s="1"/>
  <c r="G40" i="48"/>
  <c r="F40" i="48"/>
  <c r="E40" i="48"/>
  <c r="D40" i="48"/>
  <c r="H40" i="48" s="1"/>
  <c r="B40" i="48" s="1"/>
  <c r="C40" i="48"/>
  <c r="G39" i="48"/>
  <c r="F39" i="48"/>
  <c r="E39" i="48"/>
  <c r="D39" i="48"/>
  <c r="C39" i="48"/>
  <c r="H39" i="48" s="1"/>
  <c r="B39" i="48" s="1"/>
  <c r="G38" i="48"/>
  <c r="F38" i="48"/>
  <c r="E38" i="48"/>
  <c r="D38" i="48"/>
  <c r="C38" i="48"/>
  <c r="G37" i="48"/>
  <c r="F37" i="48"/>
  <c r="E37" i="48"/>
  <c r="D37" i="48"/>
  <c r="C37" i="48"/>
  <c r="G36" i="48"/>
  <c r="F36" i="48"/>
  <c r="E36" i="48"/>
  <c r="D36" i="48"/>
  <c r="C36" i="48"/>
  <c r="G35" i="48"/>
  <c r="F35" i="48"/>
  <c r="E35" i="48"/>
  <c r="D35" i="48"/>
  <c r="C35" i="48"/>
  <c r="G34" i="48"/>
  <c r="F34" i="48"/>
  <c r="E34" i="48"/>
  <c r="D34" i="48"/>
  <c r="H34" i="48" s="1"/>
  <c r="B34" i="48" s="1"/>
  <c r="C34" i="48"/>
  <c r="G33" i="48"/>
  <c r="F33" i="48"/>
  <c r="E33" i="48"/>
  <c r="H33" i="48" s="1"/>
  <c r="B33" i="48" s="1"/>
  <c r="D33" i="48"/>
  <c r="C33" i="48"/>
  <c r="G32" i="48"/>
  <c r="F32" i="48"/>
  <c r="E32" i="48"/>
  <c r="D32" i="48"/>
  <c r="C32" i="48"/>
  <c r="G31" i="48"/>
  <c r="F31" i="48"/>
  <c r="E31" i="48"/>
  <c r="D31" i="48"/>
  <c r="C31" i="48"/>
  <c r="H31" i="48" s="1"/>
  <c r="B31" i="48" s="1"/>
  <c r="G30" i="48"/>
  <c r="F30" i="48"/>
  <c r="E30" i="48"/>
  <c r="D30" i="48"/>
  <c r="H30" i="48" s="1"/>
  <c r="B30" i="48" s="1"/>
  <c r="C30" i="48"/>
  <c r="G29" i="48"/>
  <c r="F29" i="48"/>
  <c r="E29" i="48"/>
  <c r="D29" i="48"/>
  <c r="C29" i="48"/>
  <c r="G28" i="48"/>
  <c r="F28" i="48"/>
  <c r="E28" i="48"/>
  <c r="D28" i="48"/>
  <c r="C28" i="48"/>
  <c r="G27" i="48"/>
  <c r="F27" i="48"/>
  <c r="E27" i="48"/>
  <c r="D27" i="48"/>
  <c r="C27" i="48"/>
  <c r="G26" i="48"/>
  <c r="F26" i="48"/>
  <c r="E26" i="48"/>
  <c r="D26" i="48"/>
  <c r="C26" i="48"/>
  <c r="G25" i="48"/>
  <c r="F25" i="48"/>
  <c r="E25" i="48"/>
  <c r="D25" i="48"/>
  <c r="C25" i="48"/>
  <c r="G24" i="48"/>
  <c r="H24" i="48" s="1"/>
  <c r="B24" i="48" s="1"/>
  <c r="F24" i="48"/>
  <c r="E24" i="48"/>
  <c r="D24" i="48"/>
  <c r="C24" i="48"/>
  <c r="G23" i="48"/>
  <c r="F23" i="48"/>
  <c r="E23" i="48"/>
  <c r="D23" i="48"/>
  <c r="C23" i="48"/>
  <c r="H23" i="48" s="1"/>
  <c r="B23" i="48" s="1"/>
  <c r="G22" i="48"/>
  <c r="F22" i="48"/>
  <c r="E22" i="48"/>
  <c r="H22" i="48" s="1"/>
  <c r="B22" i="48" s="1"/>
  <c r="D22" i="48"/>
  <c r="C22" i="48"/>
  <c r="G21" i="48"/>
  <c r="F21" i="48"/>
  <c r="E21" i="48"/>
  <c r="D21" i="48"/>
  <c r="C21" i="48"/>
  <c r="G20" i="48"/>
  <c r="F20" i="48"/>
  <c r="H20" i="48" s="1"/>
  <c r="B20" i="48" s="1"/>
  <c r="E20" i="48"/>
  <c r="D20" i="48"/>
  <c r="C20" i="48"/>
  <c r="G19" i="48"/>
  <c r="F19" i="48"/>
  <c r="E19" i="48"/>
  <c r="D19" i="48"/>
  <c r="H19" i="48" s="1"/>
  <c r="B19" i="48" s="1"/>
  <c r="C19" i="48"/>
  <c r="G18" i="48"/>
  <c r="F18" i="48"/>
  <c r="E18" i="48"/>
  <c r="D18" i="48"/>
  <c r="H18" i="48" s="1"/>
  <c r="B18" i="48" s="1"/>
  <c r="C18" i="48"/>
  <c r="G17" i="48"/>
  <c r="F17" i="48"/>
  <c r="E17" i="48"/>
  <c r="H17" i="48" s="1"/>
  <c r="B17" i="48" s="1"/>
  <c r="D17" i="48"/>
  <c r="C17" i="48"/>
  <c r="G16" i="48"/>
  <c r="F16" i="48"/>
  <c r="E16" i="48"/>
  <c r="D16" i="48"/>
  <c r="C16" i="48"/>
  <c r="H16" i="48" s="1"/>
  <c r="B16" i="48" s="1"/>
  <c r="G15" i="48"/>
  <c r="F15" i="48"/>
  <c r="E15" i="48"/>
  <c r="D15" i="48"/>
  <c r="C15" i="48"/>
  <c r="G14" i="48"/>
  <c r="F14" i="48"/>
  <c r="E14" i="48"/>
  <c r="D14" i="48"/>
  <c r="H14" i="48" s="1"/>
  <c r="B14" i="48" s="1"/>
  <c r="C14" i="48"/>
  <c r="G13" i="48"/>
  <c r="F13" i="48"/>
  <c r="E13" i="48"/>
  <c r="D13" i="48"/>
  <c r="C13" i="48"/>
  <c r="G12" i="48"/>
  <c r="F12" i="48"/>
  <c r="E12" i="48"/>
  <c r="D12" i="48"/>
  <c r="C12" i="48"/>
  <c r="H12" i="48" s="1"/>
  <c r="B12" i="48" s="1"/>
  <c r="G11" i="48"/>
  <c r="F11" i="48"/>
  <c r="E11" i="48"/>
  <c r="H11" i="48" s="1"/>
  <c r="B11" i="48" s="1"/>
  <c r="D11" i="48"/>
  <c r="C11" i="48"/>
  <c r="G10" i="48"/>
  <c r="F10" i="48"/>
  <c r="E10" i="48"/>
  <c r="D10" i="48"/>
  <c r="C10" i="48"/>
  <c r="H10" i="48" s="1"/>
  <c r="B10" i="48" s="1"/>
  <c r="G9" i="48"/>
  <c r="F9" i="48"/>
  <c r="E9" i="48"/>
  <c r="D9" i="48"/>
  <c r="C9" i="48"/>
  <c r="G8" i="48"/>
  <c r="F8" i="48"/>
  <c r="E8" i="48"/>
  <c r="D8" i="48"/>
  <c r="C8" i="48"/>
  <c r="G7" i="48"/>
  <c r="F7" i="48"/>
  <c r="E7" i="48"/>
  <c r="D7" i="48"/>
  <c r="C7" i="48"/>
  <c r="H7" i="48" s="1"/>
  <c r="B7" i="48" s="1"/>
  <c r="G6" i="48"/>
  <c r="F6" i="48"/>
  <c r="E6" i="48"/>
  <c r="D6" i="48"/>
  <c r="C6" i="48"/>
  <c r="H6" i="48"/>
  <c r="B6" i="48" s="1"/>
  <c r="G5" i="48"/>
  <c r="F5" i="48"/>
  <c r="E5" i="48"/>
  <c r="D5" i="48"/>
  <c r="C5" i="48"/>
  <c r="G4" i="48"/>
  <c r="F4" i="48"/>
  <c r="E4" i="48"/>
  <c r="D4" i="48"/>
  <c r="C4" i="48"/>
  <c r="H4" i="48" s="1"/>
  <c r="B4" i="48" s="1"/>
  <c r="G3" i="48"/>
  <c r="F3" i="48"/>
  <c r="E3" i="48"/>
  <c r="H3" i="48" s="1"/>
  <c r="B3" i="48" s="1"/>
  <c r="D3" i="48"/>
  <c r="C3" i="48"/>
  <c r="H46" i="48"/>
  <c r="H45" i="48"/>
  <c r="B45" i="48" s="1"/>
  <c r="H44" i="48"/>
  <c r="H42" i="48"/>
  <c r="H38" i="48"/>
  <c r="H36" i="48"/>
  <c r="B36" i="48" s="1"/>
  <c r="H35" i="48"/>
  <c r="B35" i="48" s="1"/>
  <c r="H32" i="48"/>
  <c r="B32" i="48" s="1"/>
  <c r="H26" i="48"/>
  <c r="H25" i="48"/>
  <c r="B25" i="48" s="1"/>
  <c r="H21" i="48"/>
  <c r="B21" i="48" s="1"/>
  <c r="H13" i="48"/>
  <c r="B13" i="48" s="1"/>
  <c r="H9" i="48"/>
  <c r="B9" i="48" s="1"/>
  <c r="B46" i="48"/>
  <c r="B44" i="48"/>
  <c r="B42" i="48"/>
  <c r="B38" i="48"/>
  <c r="B26" i="48"/>
  <c r="H1" i="14"/>
  <c r="H1" i="13"/>
  <c r="A46" i="54"/>
  <c r="A47" i="54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46" i="52"/>
  <c r="A47" i="52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46" i="50"/>
  <c r="A47" i="50"/>
  <c r="A48" i="50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46" i="48"/>
  <c r="A47" i="48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45" i="6"/>
  <c r="A46" i="6"/>
  <c r="A47" i="6"/>
  <c r="A48" i="6" s="1"/>
  <c r="A49" i="6" s="1"/>
  <c r="A50" i="6" s="1"/>
  <c r="A45" i="5"/>
  <c r="A46" i="5" s="1"/>
  <c r="A47" i="5" s="1"/>
  <c r="A48" i="5" s="1"/>
  <c r="A49" i="5" s="1"/>
  <c r="A50" i="5" s="1"/>
  <c r="A45" i="8"/>
  <c r="A46" i="8" s="1"/>
  <c r="A47" i="8" s="1"/>
  <c r="A48" i="8" s="1"/>
  <c r="A49" i="8" s="1"/>
  <c r="A50" i="8" s="1"/>
  <c r="A45" i="7"/>
  <c r="A46" i="7" s="1"/>
  <c r="A47" i="7" s="1"/>
  <c r="A48" i="7" s="1"/>
  <c r="A49" i="7" s="1"/>
  <c r="A50" i="7" s="1"/>
  <c r="B51" i="2"/>
  <c r="B50" i="2"/>
  <c r="B49" i="2"/>
  <c r="B48" i="2"/>
  <c r="B47" i="2"/>
  <c r="B46" i="2"/>
  <c r="A46" i="2"/>
  <c r="A47" i="2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B47" i="1"/>
  <c r="B48" i="1"/>
  <c r="B49" i="1"/>
  <c r="B50" i="1"/>
  <c r="B51" i="1"/>
  <c r="B46" i="1"/>
  <c r="A46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B51" i="4"/>
  <c r="B50" i="4"/>
  <c r="B49" i="4"/>
  <c r="B48" i="4"/>
  <c r="B47" i="4"/>
  <c r="B46" i="4"/>
  <c r="A46" i="4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B47" i="3"/>
  <c r="B48" i="3"/>
  <c r="B49" i="3"/>
  <c r="B50" i="3"/>
  <c r="B51" i="3"/>
  <c r="B46" i="3"/>
  <c r="A46" i="3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B57" i="48"/>
  <c r="B59" i="48"/>
  <c r="B60" i="48"/>
  <c r="B54" i="48"/>
  <c r="B52" i="48"/>
  <c r="B55" i="48"/>
  <c r="B53" i="48"/>
  <c r="DB3" i="9" l="1"/>
  <c r="DD2" i="9"/>
  <c r="DN3" i="9"/>
  <c r="DP2" i="9"/>
  <c r="ED3" i="9"/>
  <c r="EF2" i="9"/>
  <c r="L7" i="13"/>
  <c r="D23" i="13"/>
  <c r="M7" i="13"/>
  <c r="E23" i="13"/>
  <c r="J15" i="13"/>
  <c r="O7" i="13"/>
  <c r="G23" i="13"/>
  <c r="H48" i="50"/>
  <c r="B48" i="50" s="1"/>
  <c r="CW3" i="9"/>
  <c r="CY2" i="9"/>
  <c r="L5" i="13" s="1"/>
  <c r="DE3" i="9"/>
  <c r="DG2" i="9"/>
  <c r="DM2" i="9"/>
  <c r="DK3" i="9"/>
  <c r="EC2" i="9"/>
  <c r="EA3" i="9"/>
  <c r="ES2" i="9"/>
  <c r="EQ3" i="9"/>
  <c r="K8" i="13"/>
  <c r="C24" i="13"/>
  <c r="J12" i="13"/>
  <c r="G20" i="13"/>
  <c r="L12" i="13"/>
  <c r="DX2" i="10"/>
  <c r="DV3" i="10"/>
  <c r="H28" i="50"/>
  <c r="B28" i="50" s="1"/>
  <c r="DJ2" i="9"/>
  <c r="DH3" i="9"/>
  <c r="DZ2" i="9"/>
  <c r="DX3" i="9"/>
  <c r="EP2" i="9"/>
  <c r="EN3" i="9"/>
  <c r="H25" i="50"/>
  <c r="B25" i="50" s="1"/>
  <c r="DU3" i="9"/>
  <c r="DW2" i="9"/>
  <c r="EK3" i="9"/>
  <c r="EM2" i="9"/>
  <c r="EE3" i="10"/>
  <c r="EG2" i="10"/>
  <c r="H37" i="50"/>
  <c r="B37" i="50" s="1"/>
  <c r="H43" i="48"/>
  <c r="B43" i="48" s="1"/>
  <c r="CZ3" i="9"/>
  <c r="DB2" i="9"/>
  <c r="DR3" i="9"/>
  <c r="DT2" i="9"/>
  <c r="EH3" i="9"/>
  <c r="EJ2" i="9"/>
  <c r="J11" i="13"/>
  <c r="K11" i="13"/>
  <c r="H19" i="13"/>
  <c r="M11" i="13"/>
  <c r="DG2" i="10"/>
  <c r="DE3" i="10"/>
  <c r="H11" i="50"/>
  <c r="B11" i="50" s="1"/>
  <c r="DE2" i="9"/>
  <c r="DC3" i="9"/>
  <c r="DO3" i="9"/>
  <c r="DQ2" i="9"/>
  <c r="EE3" i="9"/>
  <c r="EG2" i="9"/>
  <c r="I12" i="13"/>
  <c r="H16" i="13"/>
  <c r="M8" i="13"/>
  <c r="E24" i="13"/>
  <c r="ES2" i="10"/>
  <c r="EQ3" i="10"/>
  <c r="DN2" i="9"/>
  <c r="DL3" i="9"/>
  <c r="ED2" i="9"/>
  <c r="EB3" i="9"/>
  <c r="ET2" i="9"/>
  <c r="ER3" i="9"/>
  <c r="I13" i="13"/>
  <c r="J13" i="13"/>
  <c r="G21" i="13"/>
  <c r="L13" i="13"/>
  <c r="H29" i="50"/>
  <c r="B29" i="50" s="1"/>
  <c r="DI3" i="9"/>
  <c r="DK2" i="9"/>
  <c r="DY3" i="9"/>
  <c r="EA2" i="9"/>
  <c r="EO3" i="9"/>
  <c r="EQ2" i="9"/>
  <c r="G18" i="13"/>
  <c r="L10" i="13"/>
  <c r="D26" i="13"/>
  <c r="I18" i="13"/>
  <c r="N10" i="13"/>
  <c r="F26" i="13"/>
  <c r="H17" i="50"/>
  <c r="B17" i="50" s="1"/>
  <c r="DS2" i="10"/>
  <c r="DQ3" i="10"/>
  <c r="CX3" i="9"/>
  <c r="CZ2" i="9"/>
  <c r="DH2" i="9"/>
  <c r="DF3" i="9"/>
  <c r="DV3" i="9"/>
  <c r="DX2" i="9"/>
  <c r="EL3" i="9"/>
  <c r="EN2" i="9"/>
  <c r="B3" i="50"/>
  <c r="H32" i="50"/>
  <c r="B32" i="50" s="1"/>
  <c r="H41" i="50"/>
  <c r="B41" i="50" s="1"/>
  <c r="EN2" i="10"/>
  <c r="EL3" i="10"/>
  <c r="H44" i="50"/>
  <c r="B44" i="50" s="1"/>
  <c r="DA3" i="9"/>
  <c r="DC2" i="9"/>
  <c r="DU2" i="9"/>
  <c r="DS3" i="9"/>
  <c r="EK2" i="9"/>
  <c r="EI3" i="9"/>
  <c r="DB2" i="10"/>
  <c r="CZ3" i="10"/>
  <c r="H6" i="50"/>
  <c r="B6" i="50" s="1"/>
  <c r="H15" i="48"/>
  <c r="B15" i="48" s="1"/>
  <c r="H47" i="48"/>
  <c r="B47" i="48" s="1"/>
  <c r="DP3" i="9"/>
  <c r="DR2" i="9"/>
  <c r="EF3" i="9"/>
  <c r="EH2" i="9"/>
  <c r="G17" i="13"/>
  <c r="E25" i="13"/>
  <c r="J17" i="13"/>
  <c r="H37" i="48"/>
  <c r="B37" i="48" s="1"/>
  <c r="DM3" i="9"/>
  <c r="DO2" i="9"/>
  <c r="EE2" i="9"/>
  <c r="EC3" i="9"/>
  <c r="EU2" i="9"/>
  <c r="ES3" i="9"/>
  <c r="F18" i="13"/>
  <c r="E22" i="13"/>
  <c r="J14" i="13"/>
  <c r="G22" i="13"/>
  <c r="L14" i="13"/>
  <c r="H18" i="50"/>
  <c r="B18" i="50" s="1"/>
  <c r="H27" i="48"/>
  <c r="B27" i="48" s="1"/>
  <c r="DD3" i="9"/>
  <c r="DF2" i="9"/>
  <c r="DL2" i="9"/>
  <c r="DJ3" i="9"/>
  <c r="EB2" i="9"/>
  <c r="DZ3" i="9"/>
  <c r="ER2" i="9"/>
  <c r="EP3" i="9"/>
  <c r="F19" i="13"/>
  <c r="G19" i="13"/>
  <c r="H28" i="48"/>
  <c r="B28" i="48" s="1"/>
  <c r="CY3" i="9"/>
  <c r="DA2" i="9"/>
  <c r="DI2" i="9"/>
  <c r="DG3" i="9"/>
  <c r="DY2" i="9"/>
  <c r="DW3" i="9"/>
  <c r="EM3" i="9"/>
  <c r="EO2" i="9"/>
  <c r="E20" i="13"/>
  <c r="L8" i="13"/>
  <c r="D24" i="13"/>
  <c r="I16" i="13"/>
  <c r="N8" i="13"/>
  <c r="F24" i="13"/>
  <c r="K16" i="13"/>
  <c r="P8" i="13"/>
  <c r="H24" i="13"/>
  <c r="H27" i="50"/>
  <c r="B27" i="50" s="1"/>
  <c r="EI2" i="10"/>
  <c r="EG3" i="10"/>
  <c r="H39" i="50"/>
  <c r="B39" i="50" s="1"/>
  <c r="EJ3" i="10"/>
  <c r="EL2" i="10"/>
  <c r="DT3" i="9"/>
  <c r="DV2" i="9"/>
  <c r="EJ3" i="9"/>
  <c r="EL2" i="9"/>
  <c r="E21" i="13"/>
  <c r="F21" i="13"/>
  <c r="K13" i="13"/>
  <c r="M13" i="13"/>
  <c r="Q7" i="13"/>
  <c r="H5" i="48"/>
  <c r="B5" i="48" s="1"/>
  <c r="H29" i="48"/>
  <c r="B29" i="48" s="1"/>
  <c r="H8" i="48"/>
  <c r="B8" i="48" s="1"/>
  <c r="DQ3" i="9"/>
  <c r="DS2" i="9"/>
  <c r="EG3" i="9"/>
  <c r="EI2" i="9"/>
  <c r="D22" i="13"/>
  <c r="K10" i="13"/>
  <c r="C26" i="13"/>
  <c r="H18" i="13"/>
  <c r="M10" i="13"/>
  <c r="E26" i="13"/>
  <c r="O10" i="13"/>
  <c r="DJ3" i="10"/>
  <c r="DL2" i="10"/>
  <c r="H16" i="50"/>
  <c r="B16" i="50" s="1"/>
  <c r="G44" i="13"/>
  <c r="CY2" i="11"/>
  <c r="CW3" i="11"/>
  <c r="DB2" i="11"/>
  <c r="CZ3" i="11"/>
  <c r="DL2" i="11"/>
  <c r="DJ3" i="11"/>
  <c r="DD2" i="12"/>
  <c r="DB3" i="12"/>
  <c r="DR3" i="12"/>
  <c r="DT2" i="12"/>
  <c r="EJ2" i="12"/>
  <c r="EH3" i="12"/>
  <c r="FA2" i="11"/>
  <c r="EY3" i="11"/>
  <c r="EW2" i="9"/>
  <c r="N13" i="13"/>
  <c r="DG3" i="10"/>
  <c r="DI2" i="10"/>
  <c r="DL3" i="10"/>
  <c r="DN2" i="10"/>
  <c r="EU2" i="10"/>
  <c r="ES3" i="10"/>
  <c r="F45" i="13"/>
  <c r="E49" i="13"/>
  <c r="J41" i="13"/>
  <c r="G49" i="13"/>
  <c r="L41" i="13"/>
  <c r="I49" i="13"/>
  <c r="DW3" i="11"/>
  <c r="DY2" i="11"/>
  <c r="EI2" i="11"/>
  <c r="EG3" i="11"/>
  <c r="EJ3" i="11"/>
  <c r="EL2" i="11"/>
  <c r="D23" i="14"/>
  <c r="DA2" i="12"/>
  <c r="CY3" i="12"/>
  <c r="DQ2" i="12"/>
  <c r="DO3" i="12"/>
  <c r="EG2" i="12"/>
  <c r="EE3" i="12"/>
  <c r="H58" i="48"/>
  <c r="B58" i="48" s="1"/>
  <c r="EX2" i="11"/>
  <c r="EV3" i="11"/>
  <c r="EZ3" i="12"/>
  <c r="FB2" i="12"/>
  <c r="EX2" i="9"/>
  <c r="CX3" i="10"/>
  <c r="CZ2" i="10"/>
  <c r="DU2" i="10"/>
  <c r="DS3" i="10"/>
  <c r="DX3" i="10"/>
  <c r="DZ2" i="10"/>
  <c r="H6" i="52"/>
  <c r="B6" i="52" s="1"/>
  <c r="DE3" i="11"/>
  <c r="DG2" i="11"/>
  <c r="DH3" i="11"/>
  <c r="DJ2" i="11"/>
  <c r="DR3" i="11"/>
  <c r="DT2" i="11"/>
  <c r="DL3" i="12"/>
  <c r="DN2" i="12"/>
  <c r="EB3" i="12"/>
  <c r="ED2" i="12"/>
  <c r="ER3" i="12"/>
  <c r="ET2" i="12"/>
  <c r="FB3" i="10"/>
  <c r="FD2" i="10"/>
  <c r="EW3" i="12"/>
  <c r="EY2" i="12"/>
  <c r="EY2" i="9"/>
  <c r="EG2" i="11"/>
  <c r="EE3" i="11"/>
  <c r="EO3" i="11"/>
  <c r="EQ2" i="11"/>
  <c r="ET2" i="11"/>
  <c r="ER3" i="11"/>
  <c r="DK2" i="12"/>
  <c r="DI3" i="12"/>
  <c r="DY3" i="12"/>
  <c r="EA2" i="12"/>
  <c r="EO3" i="12"/>
  <c r="EQ2" i="12"/>
  <c r="EY3" i="10"/>
  <c r="FA2" i="10"/>
  <c r="ET3" i="12"/>
  <c r="EV2" i="12"/>
  <c r="H55" i="54"/>
  <c r="B55" i="54" s="1"/>
  <c r="EZ2" i="9"/>
  <c r="H48" i="13"/>
  <c r="M40" i="13"/>
  <c r="DC3" i="11"/>
  <c r="DE2" i="11"/>
  <c r="DO2" i="11"/>
  <c r="DM3" i="11"/>
  <c r="DR2" i="11"/>
  <c r="DP3" i="11"/>
  <c r="DZ3" i="11"/>
  <c r="EB2" i="11"/>
  <c r="I14" i="14"/>
  <c r="F22" i="14"/>
  <c r="K14" i="14"/>
  <c r="H22" i="14"/>
  <c r="M14" i="14"/>
  <c r="DF3" i="12"/>
  <c r="DH2" i="12"/>
  <c r="DV3" i="12"/>
  <c r="DX2" i="12"/>
  <c r="EL3" i="12"/>
  <c r="EN2" i="12"/>
  <c r="H42" i="14"/>
  <c r="I42" i="14"/>
  <c r="N34" i="14"/>
  <c r="F50" i="14"/>
  <c r="K42" i="14"/>
  <c r="P34" i="14"/>
  <c r="H50" i="14"/>
  <c r="EX2" i="10"/>
  <c r="EV3" i="10"/>
  <c r="P37" i="13"/>
  <c r="H53" i="13"/>
  <c r="N14" i="14"/>
  <c r="L45" i="14"/>
  <c r="FB2" i="9"/>
  <c r="EC3" i="10"/>
  <c r="EE2" i="10"/>
  <c r="EH3" i="10"/>
  <c r="EJ2" i="10"/>
  <c r="H32" i="52"/>
  <c r="B32" i="52" s="1"/>
  <c r="CZ2" i="11"/>
  <c r="CX3" i="11"/>
  <c r="EM3" i="11"/>
  <c r="EO2" i="11"/>
  <c r="H50" i="52"/>
  <c r="B50" i="52" s="1"/>
  <c r="J19" i="14"/>
  <c r="H18" i="54"/>
  <c r="B18" i="54" s="1"/>
  <c r="H34" i="54"/>
  <c r="B34" i="54" s="1"/>
  <c r="H50" i="54"/>
  <c r="B50" i="54" s="1"/>
  <c r="DC3" i="12"/>
  <c r="DE2" i="12"/>
  <c r="DU2" i="12"/>
  <c r="DS3" i="12"/>
  <c r="EI3" i="12"/>
  <c r="EK2" i="12"/>
  <c r="F47" i="14"/>
  <c r="K39" i="14"/>
  <c r="H56" i="48"/>
  <c r="B56" i="48" s="1"/>
  <c r="EZ3" i="11"/>
  <c r="FB2" i="11"/>
  <c r="FC2" i="9"/>
  <c r="ET3" i="9"/>
  <c r="I22" i="13"/>
  <c r="DE2" i="10"/>
  <c r="DC3" i="10"/>
  <c r="DH3" i="10"/>
  <c r="DJ2" i="10"/>
  <c r="EO3" i="10"/>
  <c r="EQ2" i="10"/>
  <c r="L34" i="13"/>
  <c r="D50" i="13"/>
  <c r="M34" i="13"/>
  <c r="E50" i="13"/>
  <c r="J42" i="13"/>
  <c r="O34" i="13"/>
  <c r="G50" i="13"/>
  <c r="L42" i="13"/>
  <c r="DM2" i="11"/>
  <c r="DK3" i="11"/>
  <c r="H22" i="52"/>
  <c r="B22" i="52" s="1"/>
  <c r="DU3" i="11"/>
  <c r="DW2" i="11"/>
  <c r="DX3" i="11"/>
  <c r="DZ2" i="11"/>
  <c r="EJ2" i="11"/>
  <c r="EH3" i="11"/>
  <c r="I12" i="14"/>
  <c r="H16" i="14"/>
  <c r="M8" i="14"/>
  <c r="E24" i="14"/>
  <c r="J16" i="14"/>
  <c r="O8" i="14"/>
  <c r="G24" i="14"/>
  <c r="L16" i="14"/>
  <c r="DB2" i="12"/>
  <c r="CZ3" i="12"/>
  <c r="DP3" i="12"/>
  <c r="DR2" i="12"/>
  <c r="EH2" i="12"/>
  <c r="EF3" i="12"/>
  <c r="G44" i="14"/>
  <c r="H44" i="14"/>
  <c r="M36" i="14"/>
  <c r="E52" i="14"/>
  <c r="EY2" i="11"/>
  <c r="EW3" i="11"/>
  <c r="M16" i="14"/>
  <c r="FC2" i="12"/>
  <c r="FA3" i="12"/>
  <c r="H58" i="54"/>
  <c r="B58" i="54" s="1"/>
  <c r="K47" i="14"/>
  <c r="FD2" i="9"/>
  <c r="DO3" i="10"/>
  <c r="DQ2" i="10"/>
  <c r="DV2" i="10"/>
  <c r="DT3" i="10"/>
  <c r="J39" i="13"/>
  <c r="G47" i="13"/>
  <c r="L39" i="13"/>
  <c r="I47" i="13"/>
  <c r="N39" i="13"/>
  <c r="DF3" i="11"/>
  <c r="DH2" i="11"/>
  <c r="I13" i="14"/>
  <c r="J13" i="14"/>
  <c r="G21" i="14"/>
  <c r="L13" i="14"/>
  <c r="I21" i="14"/>
  <c r="CY2" i="12"/>
  <c r="CW3" i="12"/>
  <c r="DO2" i="12"/>
  <c r="DM3" i="12"/>
  <c r="EC3" i="12"/>
  <c r="EE2" i="12"/>
  <c r="EU2" i="12"/>
  <c r="ES3" i="12"/>
  <c r="EV2" i="11"/>
  <c r="ET3" i="11"/>
  <c r="H55" i="52"/>
  <c r="B55" i="52" s="1"/>
  <c r="EZ2" i="12"/>
  <c r="EX3" i="12"/>
  <c r="H59" i="54"/>
  <c r="B59" i="54" s="1"/>
  <c r="EV3" i="9"/>
  <c r="DC2" i="10"/>
  <c r="DA3" i="10"/>
  <c r="DF3" i="10"/>
  <c r="DH2" i="10"/>
  <c r="H26" i="50"/>
  <c r="B26" i="50" s="1"/>
  <c r="EA3" i="10"/>
  <c r="EC2" i="10"/>
  <c r="EF3" i="10"/>
  <c r="EH2" i="10"/>
  <c r="K36" i="13"/>
  <c r="C52" i="13"/>
  <c r="L36" i="13"/>
  <c r="D52" i="13"/>
  <c r="I44" i="13"/>
  <c r="N36" i="13"/>
  <c r="F52" i="13"/>
  <c r="K44" i="13"/>
  <c r="DS3" i="11"/>
  <c r="DU2" i="11"/>
  <c r="EE2" i="11"/>
  <c r="EC3" i="11"/>
  <c r="EH2" i="11"/>
  <c r="EF3" i="11"/>
  <c r="EP3" i="11"/>
  <c r="ER2" i="11"/>
  <c r="H14" i="14"/>
  <c r="G18" i="14"/>
  <c r="L10" i="14"/>
  <c r="D26" i="14"/>
  <c r="I18" i="14"/>
  <c r="N10" i="14"/>
  <c r="F26" i="14"/>
  <c r="K18" i="14"/>
  <c r="DJ3" i="12"/>
  <c r="DL2" i="12"/>
  <c r="EB2" i="12"/>
  <c r="DZ3" i="12"/>
  <c r="EP3" i="12"/>
  <c r="ER2" i="12"/>
  <c r="F46" i="14"/>
  <c r="G46" i="14"/>
  <c r="L38" i="14"/>
  <c r="I46" i="14"/>
  <c r="N38" i="14"/>
  <c r="O12" i="13"/>
  <c r="EZ3" i="10"/>
  <c r="FB2" i="10"/>
  <c r="N41" i="13"/>
  <c r="L18" i="14"/>
  <c r="EW2" i="12"/>
  <c r="EU3" i="12"/>
  <c r="J49" i="14"/>
  <c r="EW3" i="9"/>
  <c r="H21" i="13"/>
  <c r="DM3" i="10"/>
  <c r="DO2" i="10"/>
  <c r="DR3" i="10"/>
  <c r="DT2" i="10"/>
  <c r="H38" i="50"/>
  <c r="B38" i="50" s="1"/>
  <c r="EM3" i="10"/>
  <c r="EO2" i="10"/>
  <c r="ET2" i="10"/>
  <c r="ER3" i="10"/>
  <c r="B53" i="13"/>
  <c r="I41" i="13"/>
  <c r="F49" i="13"/>
  <c r="K41" i="13"/>
  <c r="H49" i="13"/>
  <c r="M41" i="13"/>
  <c r="H40" i="52"/>
  <c r="B40" i="52" s="1"/>
  <c r="DC2" i="11"/>
  <c r="DA3" i="11"/>
  <c r="DD3" i="11"/>
  <c r="DF2" i="11"/>
  <c r="DP2" i="11"/>
  <c r="DN3" i="11"/>
  <c r="H15" i="14"/>
  <c r="N7" i="14"/>
  <c r="F23" i="14"/>
  <c r="K15" i="14"/>
  <c r="P7" i="14"/>
  <c r="H23" i="14"/>
  <c r="H6" i="54"/>
  <c r="B6" i="54" s="1"/>
  <c r="H22" i="54"/>
  <c r="B22" i="54" s="1"/>
  <c r="H38" i="54"/>
  <c r="B38" i="54" s="1"/>
  <c r="DG3" i="12"/>
  <c r="DI2" i="12"/>
  <c r="DW3" i="12"/>
  <c r="DY2" i="12"/>
  <c r="EM3" i="12"/>
  <c r="EO2" i="12"/>
  <c r="E47" i="14"/>
  <c r="L35" i="14"/>
  <c r="D51" i="14"/>
  <c r="I43" i="14"/>
  <c r="N35" i="14"/>
  <c r="F51" i="14"/>
  <c r="K43" i="14"/>
  <c r="P35" i="14"/>
  <c r="H51" i="14"/>
  <c r="EY2" i="10"/>
  <c r="R32" i="13" s="1"/>
  <c r="EW3" i="10"/>
  <c r="H54" i="50"/>
  <c r="B54" i="50" s="1"/>
  <c r="H57" i="52"/>
  <c r="B57" i="52" s="1"/>
  <c r="Q34" i="14"/>
  <c r="J18" i="13"/>
  <c r="G26" i="13"/>
  <c r="H12" i="50"/>
  <c r="B12" i="50" s="1"/>
  <c r="DY3" i="10"/>
  <c r="EA2" i="10"/>
  <c r="ED3" i="10"/>
  <c r="EF2" i="10"/>
  <c r="J38" i="13"/>
  <c r="K38" i="13"/>
  <c r="H46" i="13"/>
  <c r="M38" i="13"/>
  <c r="J46" i="13"/>
  <c r="EC2" i="11"/>
  <c r="EA3" i="11"/>
  <c r="H38" i="52"/>
  <c r="B38" i="52" s="1"/>
  <c r="EK3" i="11"/>
  <c r="EM2" i="11"/>
  <c r="EN3" i="11"/>
  <c r="EP2" i="11"/>
  <c r="G16" i="14"/>
  <c r="F20" i="14"/>
  <c r="K12" i="14"/>
  <c r="H20" i="14"/>
  <c r="M12" i="14"/>
  <c r="J20" i="14"/>
  <c r="DF2" i="12"/>
  <c r="DD3" i="12"/>
  <c r="DT3" i="12"/>
  <c r="DV2" i="12"/>
  <c r="EL2" i="12"/>
  <c r="EJ3" i="12"/>
  <c r="E48" i="14"/>
  <c r="F48" i="14"/>
  <c r="K40" i="14"/>
  <c r="H48" i="14"/>
  <c r="M40" i="14"/>
  <c r="N14" i="13"/>
  <c r="EV2" i="10"/>
  <c r="ET3" i="10"/>
  <c r="M43" i="13"/>
  <c r="FA3" i="11"/>
  <c r="FC2" i="11"/>
  <c r="H58" i="52"/>
  <c r="B58" i="52" s="1"/>
  <c r="I24" i="14"/>
  <c r="K20" i="14"/>
  <c r="L15" i="13"/>
  <c r="DA2" i="10"/>
  <c r="M32" i="13" s="1"/>
  <c r="CY3" i="10"/>
  <c r="DF2" i="10"/>
  <c r="DD3" i="10"/>
  <c r="EK3" i="10"/>
  <c r="EM2" i="10"/>
  <c r="EP3" i="10"/>
  <c r="ER2" i="10"/>
  <c r="I39" i="13"/>
  <c r="H43" i="13"/>
  <c r="M35" i="13"/>
  <c r="E51" i="13"/>
  <c r="J43" i="13"/>
  <c r="O35" i="13"/>
  <c r="G51" i="13"/>
  <c r="L43" i="13"/>
  <c r="H12" i="52"/>
  <c r="B12" i="52" s="1"/>
  <c r="DA2" i="11"/>
  <c r="CY3" i="11"/>
  <c r="DI3" i="11"/>
  <c r="DK2" i="11"/>
  <c r="DN2" i="11"/>
  <c r="DL3" i="11"/>
  <c r="DV3" i="11"/>
  <c r="DX2" i="11"/>
  <c r="G17" i="14"/>
  <c r="H17" i="14"/>
  <c r="M9" i="14"/>
  <c r="E25" i="14"/>
  <c r="J17" i="14"/>
  <c r="O9" i="14"/>
  <c r="G25" i="14"/>
  <c r="H8" i="54"/>
  <c r="B8" i="54" s="1"/>
  <c r="H24" i="54"/>
  <c r="B24" i="54" s="1"/>
  <c r="H40" i="54"/>
  <c r="B40" i="54" s="1"/>
  <c r="DA3" i="12"/>
  <c r="DC2" i="12"/>
  <c r="DQ3" i="12"/>
  <c r="DS2" i="12"/>
  <c r="EG3" i="12"/>
  <c r="EI2" i="12"/>
  <c r="D49" i="14"/>
  <c r="K37" i="14"/>
  <c r="C53" i="14"/>
  <c r="H45" i="14"/>
  <c r="M37" i="14"/>
  <c r="E53" i="14"/>
  <c r="J45" i="14"/>
  <c r="EZ2" i="11"/>
  <c r="EX3" i="11"/>
  <c r="H59" i="52"/>
  <c r="B59" i="52" s="1"/>
  <c r="FB3" i="12"/>
  <c r="FD2" i="12"/>
  <c r="I20" i="13"/>
  <c r="H10" i="50"/>
  <c r="B10" i="50" s="1"/>
  <c r="DK3" i="10"/>
  <c r="DM2" i="10"/>
  <c r="DP3" i="10"/>
  <c r="DR2" i="10"/>
  <c r="H36" i="50"/>
  <c r="B36" i="50" s="1"/>
  <c r="I40" i="13"/>
  <c r="J40" i="13"/>
  <c r="G48" i="13"/>
  <c r="L40" i="13"/>
  <c r="I48" i="13"/>
  <c r="EK2" i="11"/>
  <c r="EI3" i="11"/>
  <c r="H46" i="52"/>
  <c r="B46" i="52" s="1"/>
  <c r="EU2" i="11"/>
  <c r="ES3" i="11"/>
  <c r="F18" i="14"/>
  <c r="E22" i="14"/>
  <c r="J14" i="14"/>
  <c r="G22" i="14"/>
  <c r="L14" i="14"/>
  <c r="I22" i="14"/>
  <c r="CZ2" i="12"/>
  <c r="CX3" i="12"/>
  <c r="DP2" i="12"/>
  <c r="DN3" i="12"/>
  <c r="EF2" i="12"/>
  <c r="ED3" i="12"/>
  <c r="L34" i="14"/>
  <c r="D50" i="14"/>
  <c r="M34" i="14"/>
  <c r="E50" i="14"/>
  <c r="J42" i="14"/>
  <c r="O34" i="14"/>
  <c r="G50" i="14"/>
  <c r="L42" i="14"/>
  <c r="EY3" i="9"/>
  <c r="R6" i="13" s="1"/>
  <c r="FA2" i="9"/>
  <c r="M16" i="13"/>
  <c r="H57" i="50"/>
  <c r="B57" i="50" s="1"/>
  <c r="L45" i="13"/>
  <c r="EW2" i="11"/>
  <c r="EU3" i="11"/>
  <c r="J22" i="14"/>
  <c r="FA2" i="12"/>
  <c r="EY3" i="12"/>
  <c r="R33" i="14" s="1"/>
  <c r="P37" i="14"/>
  <c r="H53" i="14"/>
  <c r="K17" i="13"/>
  <c r="CW3" i="10"/>
  <c r="L33" i="13" s="1"/>
  <c r="CY2" i="10"/>
  <c r="L32" i="13" s="1"/>
  <c r="DB3" i="10"/>
  <c r="DD2" i="10"/>
  <c r="DW3" i="10"/>
  <c r="DY2" i="10"/>
  <c r="EB3" i="10"/>
  <c r="ED2" i="10"/>
  <c r="H16" i="52"/>
  <c r="B16" i="52" s="1"/>
  <c r="H48" i="52"/>
  <c r="B48" i="52" s="1"/>
  <c r="DG3" i="11"/>
  <c r="DI2" i="11"/>
  <c r="H18" i="52"/>
  <c r="B18" i="52" s="1"/>
  <c r="DS2" i="11"/>
  <c r="DQ3" i="11"/>
  <c r="DT3" i="11"/>
  <c r="DV2" i="11"/>
  <c r="EF2" i="11"/>
  <c r="ED3" i="11"/>
  <c r="F19" i="14"/>
  <c r="G19" i="14"/>
  <c r="L11" i="14"/>
  <c r="I19" i="14"/>
  <c r="N11" i="14"/>
  <c r="I23" i="14"/>
  <c r="H10" i="54"/>
  <c r="B10" i="54" s="1"/>
  <c r="H26" i="54"/>
  <c r="B26" i="54" s="1"/>
  <c r="H42" i="54"/>
  <c r="B42" i="54" s="1"/>
  <c r="DM2" i="12"/>
  <c r="DK3" i="12"/>
  <c r="EC2" i="12"/>
  <c r="EA3" i="12"/>
  <c r="ES2" i="12"/>
  <c r="EQ3" i="12"/>
  <c r="K35" i="14"/>
  <c r="C51" i="14"/>
  <c r="J39" i="14"/>
  <c r="G47" i="14"/>
  <c r="L39" i="14"/>
  <c r="FA3" i="10"/>
  <c r="FC2" i="10"/>
  <c r="Q7" i="14"/>
  <c r="EX2" i="12"/>
  <c r="EV3" i="12"/>
  <c r="DI3" i="10"/>
  <c r="DK2" i="10"/>
  <c r="N32" i="13" s="1"/>
  <c r="DN3" i="10"/>
  <c r="DP2" i="10"/>
  <c r="EI3" i="10"/>
  <c r="EK2" i="10"/>
  <c r="EN3" i="10"/>
  <c r="EP2" i="10"/>
  <c r="DB3" i="11"/>
  <c r="DD2" i="11"/>
  <c r="EQ3" i="11"/>
  <c r="ES2" i="11"/>
  <c r="DH3" i="12"/>
  <c r="DJ2" i="12"/>
  <c r="DX3" i="12"/>
  <c r="DZ2" i="12"/>
  <c r="EN3" i="12"/>
  <c r="EP2" i="12"/>
  <c r="N36" i="14"/>
  <c r="F52" i="14"/>
  <c r="K44" i="14"/>
  <c r="L18" i="13"/>
  <c r="EX3" i="10"/>
  <c r="EZ2" i="10"/>
  <c r="H59" i="50"/>
  <c r="B59" i="50" s="1"/>
  <c r="I51" i="13"/>
  <c r="K47" i="13"/>
  <c r="O39" i="14"/>
  <c r="Q35" i="14"/>
  <c r="J19" i="13"/>
  <c r="O11" i="13"/>
  <c r="H8" i="50"/>
  <c r="B8" i="50" s="1"/>
  <c r="DW2" i="10"/>
  <c r="DU3" i="10"/>
  <c r="DZ3" i="10"/>
  <c r="EB2" i="10"/>
  <c r="H46" i="50"/>
  <c r="B46" i="50" s="1"/>
  <c r="G43" i="13"/>
  <c r="F47" i="13"/>
  <c r="K39" i="13"/>
  <c r="H47" i="13"/>
  <c r="M39" i="13"/>
  <c r="J47" i="13"/>
  <c r="H20" i="52"/>
  <c r="B20" i="52" s="1"/>
  <c r="H3" i="52"/>
  <c r="B3" i="52" s="1"/>
  <c r="DQ2" i="11"/>
  <c r="DO3" i="11"/>
  <c r="H26" i="52"/>
  <c r="B26" i="52" s="1"/>
  <c r="DY3" i="11"/>
  <c r="EA2" i="11"/>
  <c r="ED2" i="11"/>
  <c r="EB3" i="11"/>
  <c r="EL3" i="11"/>
  <c r="EN2" i="11"/>
  <c r="E21" i="14"/>
  <c r="F21" i="14"/>
  <c r="K13" i="14"/>
  <c r="H21" i="14"/>
  <c r="M13" i="14"/>
  <c r="H12" i="54"/>
  <c r="B12" i="54" s="1"/>
  <c r="H28" i="54"/>
  <c r="B28" i="54" s="1"/>
  <c r="H44" i="54"/>
  <c r="B44" i="54" s="1"/>
  <c r="DE3" i="12"/>
  <c r="DG2" i="12"/>
  <c r="DU3" i="12"/>
  <c r="O33" i="14" s="1"/>
  <c r="DW2" i="12"/>
  <c r="EK3" i="12"/>
  <c r="EM2" i="12"/>
  <c r="J37" i="14"/>
  <c r="B53" i="14"/>
  <c r="I41" i="14"/>
  <c r="F49" i="14"/>
  <c r="K41" i="14"/>
  <c r="H49" i="14"/>
  <c r="M41" i="14"/>
  <c r="EW2" i="10"/>
  <c r="EU3" i="10"/>
  <c r="H60" i="50"/>
  <c r="B60" i="50" s="1"/>
  <c r="FB3" i="11"/>
  <c r="FD2" i="11"/>
  <c r="M33" i="14" l="1"/>
  <c r="R5" i="14"/>
  <c r="O32" i="13"/>
  <c r="L6" i="14"/>
  <c r="L6" i="13"/>
  <c r="M5" i="14"/>
  <c r="L5" i="14"/>
  <c r="M6" i="14"/>
  <c r="Q6" i="14"/>
  <c r="M5" i="13"/>
  <c r="P32" i="14"/>
  <c r="P33" i="13"/>
  <c r="Q33" i="14"/>
  <c r="P32" i="13"/>
  <c r="N32" i="14"/>
  <c r="R6" i="14"/>
  <c r="O32" i="14"/>
  <c r="P5" i="14"/>
  <c r="O5" i="14"/>
  <c r="L33" i="14"/>
  <c r="Q6" i="13"/>
  <c r="O6" i="13"/>
  <c r="Q32" i="13"/>
  <c r="M33" i="13"/>
  <c r="L32" i="14"/>
  <c r="O6" i="14"/>
  <c r="P6" i="14"/>
  <c r="P33" i="14"/>
  <c r="P5" i="13"/>
  <c r="N6" i="14"/>
  <c r="N5" i="13"/>
  <c r="Q5" i="13"/>
  <c r="N33" i="13"/>
  <c r="R5" i="13"/>
  <c r="N6" i="13"/>
  <c r="Q33" i="13"/>
  <c r="R32" i="14"/>
  <c r="O5" i="13"/>
  <c r="O33" i="13"/>
  <c r="Q32" i="14"/>
  <c r="N33" i="14"/>
  <c r="N5" i="14"/>
  <c r="Q5" i="14"/>
  <c r="R33" i="13"/>
  <c r="M32" i="14"/>
  <c r="M6" i="13"/>
  <c r="P6" i="13"/>
</calcChain>
</file>

<file path=xl/sharedStrings.xml><?xml version="1.0" encoding="utf-8"?>
<sst xmlns="http://schemas.openxmlformats.org/spreadsheetml/2006/main" count="533" uniqueCount="58">
  <si>
    <t xml:space="preserve">Total </t>
  </si>
  <si>
    <t>under one year</t>
  </si>
  <si>
    <t>1 year</t>
  </si>
  <si>
    <t>2 years</t>
  </si>
  <si>
    <t>3 years</t>
  </si>
  <si>
    <t>4 years</t>
  </si>
  <si>
    <t>under 5 years</t>
  </si>
  <si>
    <t>5-9 years</t>
  </si>
  <si>
    <t>10-14 years</t>
  </si>
  <si>
    <t>15-19 years</t>
  </si>
  <si>
    <t>20-24 years</t>
  </si>
  <si>
    <t>25-29 years</t>
  </si>
  <si>
    <t>30-34 years</t>
  </si>
  <si>
    <t xml:space="preserve">35-39 years </t>
  </si>
  <si>
    <t>40-44 years</t>
  </si>
  <si>
    <t>45-49 years</t>
  </si>
  <si>
    <t xml:space="preserve">50-54 years 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</si>
  <si>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</si>
  <si>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</si>
  <si>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</si>
  <si>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</si>
  <si>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</si>
  <si>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</si>
  <si>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</si>
  <si>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</si>
  <si>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</si>
  <si>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100+ years</t>
  </si>
  <si>
    <t>Not stated</t>
  </si>
  <si>
    <t xml:space="preserve"> </t>
  </si>
  <si>
    <r>
      <t>Age</t>
    </r>
    <r>
      <rPr>
        <b/>
        <sz val="12"/>
        <rFont val="Symbol"/>
        <family val="1"/>
        <charset val="2"/>
      </rPr>
      <t xml:space="preserve">       Æ</t>
    </r>
    <r>
      <rPr>
        <b/>
        <sz val="12"/>
        <rFont val="Palatino"/>
      </rPr>
      <t xml:space="preserve">    Year   </t>
    </r>
    <r>
      <rPr>
        <b/>
        <sz val="12"/>
        <rFont val="Symbol"/>
        <family val="1"/>
        <charset val="2"/>
      </rPr>
      <t xml:space="preserve"> Ø</t>
    </r>
  </si>
  <si>
    <t>All ages</t>
  </si>
  <si>
    <t>1-4 years</t>
  </si>
  <si>
    <t>35-39 years</t>
  </si>
  <si>
    <t>50-54 years</t>
  </si>
  <si>
    <r>
      <t>Year born</t>
    </r>
    <r>
      <rPr>
        <b/>
        <sz val="12"/>
        <rFont val="Symbol"/>
        <family val="1"/>
        <charset val="2"/>
      </rPr>
      <t xml:space="preserve">       Æ</t>
    </r>
    <r>
      <rPr>
        <b/>
        <sz val="12"/>
        <rFont val="Palatino"/>
      </rPr>
      <t xml:space="preserve">    Age   </t>
    </r>
    <r>
      <rPr>
        <b/>
        <sz val="12"/>
        <rFont val="Symbol"/>
        <family val="1"/>
        <charset val="2"/>
      </rPr>
      <t xml:space="preserve"> Ø</t>
    </r>
  </si>
  <si>
    <t>per 100,000 individuals</t>
  </si>
  <si>
    <r>
      <t xml:space="preserve">Year Born     </t>
    </r>
    <r>
      <rPr>
        <sz val="36"/>
        <color indexed="8"/>
        <rFont val="Symbol"/>
        <family val="1"/>
        <charset val="2"/>
      </rPr>
      <t>Æ</t>
    </r>
    <r>
      <rPr>
        <sz val="36"/>
        <color indexed="8"/>
        <rFont val="Palatino"/>
      </rPr>
      <t xml:space="preserve">    Age    </t>
    </r>
    <r>
      <rPr>
        <sz val="36"/>
        <color indexed="8"/>
        <rFont val="Symbol"/>
        <family val="1"/>
        <charset val="2"/>
      </rPr>
      <t>Ø</t>
    </r>
  </si>
  <si>
    <t>1840s</t>
  </si>
  <si>
    <t>1850s</t>
  </si>
  <si>
    <t>1860s</t>
  </si>
  <si>
    <t>1870s</t>
  </si>
  <si>
    <t>1880s</t>
  </si>
  <si>
    <t>1890s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</si>
  <si>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</si>
  <si>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</si>
  <si>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</si>
  <si>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</si>
  <si>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</si>
  <si>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</si>
  <si>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</si>
  <si>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</si>
  <si>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</si>
  <si>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Mortality by Lymphosarcoma and Reticulosarcoma</t>
  </si>
  <si>
    <t>Mortality by all Forms of Death</t>
  </si>
  <si>
    <r>
      <rPr>
        <sz val="9"/>
        <color indexed="8"/>
        <rFont val="Arial"/>
        <family val="2"/>
      </rPr>
      <t>2002</t>
    </r>
  </si>
  <si>
    <r>
      <rPr>
        <sz val="9"/>
        <color indexed="8"/>
        <rFont val="Arial"/>
        <family val="2"/>
      </rPr>
      <t>2008</t>
    </r>
  </si>
  <si>
    <t>1990s</t>
  </si>
  <si>
    <t>2000s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</si>
</sst>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73" formatCode="###0"/>
  </numFmts>
  <fonts count="23">
    <font>
      <sz val="10"/>
      <name val="Geneva"/>
    </font>
    <font>
      <sz val="10"/>
      <name val="Geneva"/>
    </font>
    <font>
      <sz val="10"/>
      <color indexed="10"/>
      <name val="Geneva"/>
    </font>
    <font>
      <sz val="10"/>
      <color indexed="8"/>
      <name val="Geneva"/>
    </font>
    <font>
      <b/>
      <sz val="10"/>
      <name val="Palatino"/>
    </font>
    <font>
      <sz val="10"/>
      <color indexed="8"/>
      <name val="Palatino"/>
    </font>
    <font>
      <b/>
      <sz val="12"/>
      <name val="Palatino"/>
    </font>
    <font>
      <sz val="14"/>
      <color indexed="16"/>
      <name val="Palatino"/>
    </font>
    <font>
      <sz val="14"/>
      <color indexed="8"/>
      <name val="Palatino"/>
    </font>
    <font>
      <sz val="18"/>
      <name val="Geneva"/>
    </font>
    <font>
      <sz val="48"/>
      <color indexed="8"/>
      <name val="Palatino"/>
    </font>
    <font>
      <sz val="36"/>
      <color indexed="8"/>
      <name val="Palatino"/>
    </font>
    <font>
      <sz val="36"/>
      <color indexed="8"/>
      <name val="Symbol"/>
      <family val="1"/>
      <charset val="2"/>
    </font>
    <font>
      <sz val="36"/>
      <color indexed="8"/>
      <name val="Tms Rmn"/>
    </font>
    <font>
      <b/>
      <sz val="12"/>
      <name val="Symbol"/>
      <family val="1"/>
      <charset val="2"/>
    </font>
    <font>
      <sz val="8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01">
    <xf numFmtId="0" fontId="0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34">
    <xf numFmtId="0" fontId="0" fillId="0" borderId="0" xfId="0"/>
    <xf numFmtId="0" fontId="0" fillId="2" borderId="0" xfId="0" applyFill="1"/>
    <xf numFmtId="0" fontId="7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10" fillId="2" borderId="0" xfId="0" applyNumberFormat="1" applyFont="1" applyFill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 wrapText="1"/>
    </xf>
    <xf numFmtId="166" fontId="11" fillId="3" borderId="4" xfId="0" applyNumberFormat="1" applyFont="1" applyFill="1" applyBorder="1" applyAlignment="1">
      <alignment horizontal="center" vertical="center" wrapText="1"/>
    </xf>
    <xf numFmtId="166" fontId="11" fillId="3" borderId="7" xfId="0" applyNumberFormat="1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166" fontId="13" fillId="2" borderId="8" xfId="0" applyNumberFormat="1" applyFont="1" applyFill="1" applyBorder="1" applyAlignment="1">
      <alignment horizontal="center" vertical="center" wrapText="1"/>
    </xf>
    <xf numFmtId="166" fontId="13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/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center"/>
    </xf>
    <xf numFmtId="3" fontId="2" fillId="4" borderId="0" xfId="93" applyNumberFormat="1" applyFont="1" applyFill="1" applyBorder="1" applyAlignment="1">
      <alignment horizontal="center" vertical="center"/>
    </xf>
    <xf numFmtId="3" fontId="1" fillId="4" borderId="0" xfId="93" applyNumberFormat="1" applyFont="1" applyFill="1" applyBorder="1" applyAlignment="1">
      <alignment horizontal="center" vertical="center"/>
    </xf>
    <xf numFmtId="3" fontId="2" fillId="4" borderId="0" xfId="92" applyNumberFormat="1" applyFont="1" applyFill="1" applyBorder="1" applyAlignment="1">
      <alignment horizontal="center" vertical="center"/>
    </xf>
    <xf numFmtId="3" fontId="1" fillId="4" borderId="0" xfId="92" applyNumberFormat="1" applyFont="1" applyFill="1" applyBorder="1" applyAlignment="1">
      <alignment horizontal="center" vertical="center"/>
    </xf>
    <xf numFmtId="3" fontId="1" fillId="4" borderId="0" xfId="95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4" borderId="0" xfId="96" applyNumberFormat="1" applyFont="1" applyFill="1" applyBorder="1" applyAlignment="1">
      <alignment horizontal="center" vertical="center"/>
    </xf>
    <xf numFmtId="3" fontId="1" fillId="4" borderId="0" xfId="94" applyNumberFormat="1" applyFont="1" applyFill="1" applyBorder="1" applyAlignment="1">
      <alignment horizontal="center" vertical="center"/>
    </xf>
    <xf numFmtId="173" fontId="18" fillId="0" borderId="0" xfId="2" applyNumberFormat="1" applyFont="1" applyBorder="1" applyAlignment="1">
      <alignment horizontal="center" vertical="top"/>
    </xf>
    <xf numFmtId="173" fontId="0" fillId="2" borderId="0" xfId="0" applyNumberFormat="1" applyFill="1" applyBorder="1" applyAlignment="1">
      <alignment horizontal="center" vertical="center"/>
    </xf>
    <xf numFmtId="173" fontId="18" fillId="0" borderId="0" xfId="58" applyNumberFormat="1" applyFont="1" applyBorder="1" applyAlignment="1">
      <alignment horizontal="center" vertical="top"/>
    </xf>
    <xf numFmtId="173" fontId="18" fillId="0" borderId="0" xfId="70" applyNumberFormat="1" applyFont="1" applyBorder="1" applyAlignment="1">
      <alignment horizontal="center" vertical="top"/>
    </xf>
    <xf numFmtId="173" fontId="18" fillId="0" borderId="0" xfId="57" applyNumberFormat="1" applyFont="1" applyBorder="1" applyAlignment="1">
      <alignment horizontal="center" vertical="top"/>
    </xf>
    <xf numFmtId="173" fontId="18" fillId="0" borderId="0" xfId="1" applyNumberFormat="1" applyFont="1" applyBorder="1" applyAlignment="1">
      <alignment horizontal="center" vertical="top"/>
    </xf>
    <xf numFmtId="173" fontId="18" fillId="0" borderId="0" xfId="12" applyNumberFormat="1" applyFont="1" applyBorder="1" applyAlignment="1">
      <alignment horizontal="center" vertical="top"/>
    </xf>
    <xf numFmtId="173" fontId="18" fillId="0" borderId="0" xfId="33" applyNumberFormat="1" applyFont="1" applyBorder="1" applyAlignment="1">
      <alignment horizontal="center" vertical="top"/>
    </xf>
    <xf numFmtId="173" fontId="18" fillId="0" borderId="0" xfId="48" applyNumberFormat="1" applyFont="1" applyBorder="1" applyAlignment="1">
      <alignment horizontal="center" vertical="top"/>
    </xf>
    <xf numFmtId="173" fontId="18" fillId="0" borderId="0" xfId="23" applyNumberFormat="1" applyFont="1" applyBorder="1" applyAlignment="1">
      <alignment horizontal="center" vertical="top"/>
    </xf>
    <xf numFmtId="173" fontId="18" fillId="0" borderId="0" xfId="24" applyNumberFormat="1" applyFont="1" applyBorder="1" applyAlignment="1">
      <alignment horizontal="center" vertical="top"/>
    </xf>
    <xf numFmtId="173" fontId="18" fillId="0" borderId="0" xfId="25" applyNumberFormat="1" applyFont="1" applyBorder="1" applyAlignment="1">
      <alignment horizontal="center" vertical="top"/>
    </xf>
    <xf numFmtId="173" fontId="18" fillId="0" borderId="0" xfId="26" applyNumberFormat="1" applyFont="1" applyBorder="1" applyAlignment="1">
      <alignment horizontal="center" vertical="top"/>
    </xf>
    <xf numFmtId="173" fontId="18" fillId="0" borderId="0" xfId="27" applyNumberFormat="1" applyFont="1" applyBorder="1" applyAlignment="1">
      <alignment horizontal="center" vertical="top"/>
    </xf>
    <xf numFmtId="173" fontId="18" fillId="0" borderId="0" xfId="28" applyNumberFormat="1" applyFont="1" applyBorder="1" applyAlignment="1">
      <alignment horizontal="center" vertical="top"/>
    </xf>
    <xf numFmtId="173" fontId="18" fillId="0" borderId="0" xfId="29" applyNumberFormat="1" applyFont="1" applyBorder="1" applyAlignment="1">
      <alignment horizontal="center" vertical="top"/>
    </xf>
    <xf numFmtId="173" fontId="18" fillId="0" borderId="0" xfId="30" applyNumberFormat="1" applyFont="1" applyBorder="1" applyAlignment="1">
      <alignment horizontal="center" vertical="top"/>
    </xf>
    <xf numFmtId="173" fontId="18" fillId="0" borderId="0" xfId="35" applyNumberFormat="1" applyFont="1" applyBorder="1" applyAlignment="1">
      <alignment horizontal="center" vertical="top"/>
    </xf>
    <xf numFmtId="173" fontId="18" fillId="0" borderId="0" xfId="36" applyNumberFormat="1" applyFont="1" applyBorder="1" applyAlignment="1">
      <alignment horizontal="center" vertical="top"/>
    </xf>
    <xf numFmtId="173" fontId="18" fillId="0" borderId="0" xfId="37" applyNumberFormat="1" applyFont="1" applyBorder="1" applyAlignment="1">
      <alignment horizontal="center" vertical="top"/>
    </xf>
    <xf numFmtId="173" fontId="18" fillId="0" borderId="0" xfId="38" applyNumberFormat="1" applyFont="1" applyBorder="1" applyAlignment="1">
      <alignment horizontal="center" vertical="top"/>
    </xf>
    <xf numFmtId="173" fontId="18" fillId="0" borderId="0" xfId="39" applyNumberFormat="1" applyFont="1" applyBorder="1" applyAlignment="1">
      <alignment horizontal="center" vertical="top"/>
    </xf>
    <xf numFmtId="173" fontId="18" fillId="0" borderId="0" xfId="40" applyNumberFormat="1" applyFont="1" applyBorder="1" applyAlignment="1">
      <alignment horizontal="center" vertical="top"/>
    </xf>
    <xf numFmtId="173" fontId="18" fillId="0" borderId="0" xfId="41" applyNumberFormat="1" applyFont="1" applyBorder="1" applyAlignment="1">
      <alignment horizontal="center" vertical="top"/>
    </xf>
    <xf numFmtId="173" fontId="18" fillId="0" borderId="0" xfId="42" applyNumberFormat="1" applyFont="1" applyBorder="1" applyAlignment="1">
      <alignment horizontal="center" vertical="top"/>
    </xf>
    <xf numFmtId="173" fontId="18" fillId="0" borderId="0" xfId="43" applyNumberFormat="1" applyFont="1" applyBorder="1" applyAlignment="1">
      <alignment horizontal="center" vertical="top"/>
    </xf>
    <xf numFmtId="173" fontId="18" fillId="0" borderId="0" xfId="44" applyNumberFormat="1" applyFont="1" applyBorder="1" applyAlignment="1">
      <alignment horizontal="center" vertical="top"/>
    </xf>
    <xf numFmtId="173" fontId="18" fillId="0" borderId="0" xfId="49" applyNumberFormat="1" applyFont="1" applyBorder="1" applyAlignment="1">
      <alignment horizontal="center" vertical="top"/>
    </xf>
    <xf numFmtId="173" fontId="21" fillId="0" borderId="0" xfId="50" applyNumberFormat="1" applyFont="1" applyBorder="1" applyAlignment="1">
      <alignment horizontal="center" vertical="top"/>
    </xf>
    <xf numFmtId="173" fontId="21" fillId="0" borderId="0" xfId="51" applyNumberFormat="1" applyFont="1" applyBorder="1" applyAlignment="1">
      <alignment horizontal="center" vertical="top"/>
    </xf>
    <xf numFmtId="173" fontId="18" fillId="0" borderId="0" xfId="52" applyNumberFormat="1" applyFont="1" applyBorder="1" applyAlignment="1">
      <alignment horizontal="center" vertical="top"/>
    </xf>
    <xf numFmtId="173" fontId="18" fillId="0" borderId="0" xfId="53" applyNumberFormat="1" applyFont="1" applyBorder="1" applyAlignment="1">
      <alignment horizontal="center" vertical="top"/>
    </xf>
    <xf numFmtId="173" fontId="18" fillId="0" borderId="0" xfId="54" applyNumberFormat="1" applyFont="1" applyBorder="1" applyAlignment="1">
      <alignment horizontal="center" vertical="top"/>
    </xf>
    <xf numFmtId="173" fontId="18" fillId="0" borderId="0" xfId="99" applyNumberFormat="1" applyFont="1" applyBorder="1" applyAlignment="1">
      <alignment horizontal="center" vertical="top"/>
    </xf>
    <xf numFmtId="0" fontId="18" fillId="0" borderId="0" xfId="99" applyFont="1" applyBorder="1" applyAlignment="1">
      <alignment horizontal="center" vertical="top" wrapText="1"/>
    </xf>
    <xf numFmtId="173" fontId="18" fillId="0" borderId="0" xfId="98" applyNumberFormat="1" applyFont="1" applyBorder="1" applyAlignment="1">
      <alignment horizontal="center" vertical="top"/>
    </xf>
    <xf numFmtId="173" fontId="18" fillId="0" borderId="0" xfId="97" applyNumberFormat="1" applyFont="1" applyBorder="1" applyAlignment="1">
      <alignment horizontal="center" vertical="top"/>
    </xf>
    <xf numFmtId="173" fontId="18" fillId="0" borderId="0" xfId="100" applyNumberFormat="1" applyFont="1" applyBorder="1" applyAlignment="1">
      <alignment horizontal="center" vertical="top"/>
    </xf>
    <xf numFmtId="2" fontId="1" fillId="2" borderId="0" xfId="0" applyNumberFormat="1" applyFont="1" applyFill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2" fillId="0" borderId="0" xfId="61" applyNumberFormat="1" applyAlignment="1">
      <alignment horizontal="center"/>
    </xf>
    <xf numFmtId="3" fontId="22" fillId="0" borderId="0" xfId="65" applyNumberFormat="1" applyAlignment="1">
      <alignment horizontal="center"/>
    </xf>
    <xf numFmtId="3" fontId="22" fillId="0" borderId="0" xfId="75" applyNumberFormat="1" applyAlignment="1">
      <alignment horizontal="center"/>
    </xf>
    <xf numFmtId="3" fontId="22" fillId="0" borderId="0" xfId="76" applyNumberFormat="1" applyAlignment="1">
      <alignment horizontal="center"/>
    </xf>
    <xf numFmtId="3" fontId="22" fillId="0" borderId="0" xfId="80" applyNumberFormat="1" applyAlignment="1">
      <alignment horizontal="center"/>
    </xf>
    <xf numFmtId="3" fontId="22" fillId="0" borderId="0" xfId="84" applyNumberFormat="1" applyAlignment="1">
      <alignment horizontal="center"/>
    </xf>
    <xf numFmtId="3" fontId="22" fillId="0" borderId="0" xfId="88" applyNumberFormat="1" applyAlignment="1">
      <alignment horizontal="center"/>
    </xf>
    <xf numFmtId="3" fontId="22" fillId="0" borderId="0" xfId="63" applyNumberFormat="1"/>
    <xf numFmtId="3" fontId="22" fillId="0" borderId="0" xfId="67" applyNumberFormat="1" applyAlignment="1">
      <alignment horizontal="center"/>
    </xf>
    <xf numFmtId="3" fontId="22" fillId="0" borderId="0" xfId="72" applyNumberFormat="1" applyAlignment="1">
      <alignment horizontal="center"/>
    </xf>
    <xf numFmtId="3" fontId="22" fillId="0" borderId="0" xfId="77" applyNumberFormat="1" applyAlignment="1">
      <alignment horizontal="center"/>
    </xf>
    <xf numFmtId="3" fontId="22" fillId="0" borderId="0" xfId="81" applyNumberFormat="1" applyAlignment="1">
      <alignment horizontal="center"/>
    </xf>
    <xf numFmtId="3" fontId="22" fillId="0" borderId="0" xfId="85" applyNumberFormat="1" applyAlignment="1">
      <alignment horizontal="center"/>
    </xf>
    <xf numFmtId="3" fontId="22" fillId="0" borderId="0" xfId="89" applyNumberFormat="1" applyAlignment="1">
      <alignment horizontal="center"/>
    </xf>
    <xf numFmtId="3" fontId="22" fillId="0" borderId="0" xfId="62" applyNumberFormat="1" applyAlignment="1">
      <alignment horizontal="center"/>
    </xf>
    <xf numFmtId="3" fontId="22" fillId="0" borderId="0" xfId="66" applyNumberFormat="1" applyAlignment="1">
      <alignment horizontal="center"/>
    </xf>
    <xf numFmtId="3" fontId="22" fillId="0" borderId="0" xfId="73" applyNumberFormat="1" applyAlignment="1">
      <alignment horizontal="center"/>
    </xf>
    <xf numFmtId="3" fontId="22" fillId="0" borderId="0" xfId="78" applyNumberFormat="1" applyAlignment="1">
      <alignment horizontal="center"/>
    </xf>
    <xf numFmtId="3" fontId="22" fillId="0" borderId="0" xfId="82" applyNumberFormat="1" applyAlignment="1">
      <alignment horizontal="center"/>
    </xf>
    <xf numFmtId="3" fontId="22" fillId="0" borderId="0" xfId="86" applyNumberFormat="1" applyAlignment="1">
      <alignment horizontal="center"/>
    </xf>
    <xf numFmtId="3" fontId="22" fillId="0" borderId="0" xfId="90" applyNumberFormat="1" applyAlignment="1">
      <alignment horizontal="center"/>
    </xf>
    <xf numFmtId="3" fontId="22" fillId="0" borderId="0" xfId="64" applyNumberFormat="1" applyAlignment="1">
      <alignment horizontal="center"/>
    </xf>
    <xf numFmtId="3" fontId="22" fillId="0" borderId="0" xfId="68" applyNumberFormat="1" applyAlignment="1">
      <alignment horizontal="center"/>
    </xf>
    <xf numFmtId="3" fontId="22" fillId="0" borderId="0" xfId="74" applyNumberFormat="1" applyAlignment="1">
      <alignment horizontal="center"/>
    </xf>
    <xf numFmtId="3" fontId="22" fillId="0" borderId="0" xfId="79" applyNumberFormat="1" applyAlignment="1">
      <alignment horizontal="center"/>
    </xf>
    <xf numFmtId="3" fontId="22" fillId="0" borderId="0" xfId="83" applyNumberFormat="1" applyAlignment="1">
      <alignment horizontal="center"/>
    </xf>
    <xf numFmtId="1" fontId="0" fillId="0" borderId="0" xfId="0" applyNumberFormat="1" applyAlignment="1">
      <alignment horizontal="center"/>
    </xf>
    <xf numFmtId="3" fontId="22" fillId="0" borderId="0" xfId="87" applyNumberFormat="1" applyAlignment="1">
      <alignment horizontal="center"/>
    </xf>
    <xf numFmtId="3" fontId="22" fillId="0" borderId="0" xfId="91" applyNumberFormat="1" applyAlignment="1">
      <alignment horizontal="center"/>
    </xf>
    <xf numFmtId="0" fontId="6" fillId="5" borderId="0" xfId="0" applyFon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01">
    <cellStyle name="Normal" xfId="0" builtinId="0"/>
    <cellStyle name="Normal 18" xfId="1"/>
    <cellStyle name="Normal 2" xfId="2"/>
    <cellStyle name="Normal 2 10" xfId="3"/>
    <cellStyle name="Normal 2 11" xfId="4"/>
    <cellStyle name="Normal 2 12" xfId="5"/>
    <cellStyle name="Normal 2 13" xfId="6"/>
    <cellStyle name="Normal 2 14" xfId="7"/>
    <cellStyle name="Normal 2 15" xfId="8"/>
    <cellStyle name="Normal 2 16" xfId="9"/>
    <cellStyle name="Normal 2 17" xfId="10"/>
    <cellStyle name="Normal 2 18" xfId="11"/>
    <cellStyle name="Normal 2 19" xfId="12"/>
    <cellStyle name="Normal 2 2" xfId="13"/>
    <cellStyle name="Normal 2 20" xfId="14"/>
    <cellStyle name="Normal 2 21" xfId="15"/>
    <cellStyle name="Normal 2 3" xfId="16"/>
    <cellStyle name="Normal 2 4" xfId="17"/>
    <cellStyle name="Normal 2 5" xfId="18"/>
    <cellStyle name="Normal 2 6" xfId="19"/>
    <cellStyle name="Normal 2 7" xfId="20"/>
    <cellStyle name="Normal 2 8" xfId="21"/>
    <cellStyle name="Normal 2 9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 2" xfId="31"/>
    <cellStyle name="Normal 3 3" xfId="32"/>
    <cellStyle name="Normal 3 4" xfId="33"/>
    <cellStyle name="Normal 3 5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8" xfId="43"/>
    <cellStyle name="Normal 39" xfId="44"/>
    <cellStyle name="Normal 4 2" xfId="45"/>
    <cellStyle name="Normal 4 3" xfId="46"/>
    <cellStyle name="Normal 4 4" xfId="47"/>
    <cellStyle name="Normal 4 5" xfId="48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5 2" xfId="55"/>
    <cellStyle name="Normal 5 3" xfId="56"/>
    <cellStyle name="Normal 5 4" xfId="57"/>
    <cellStyle name="Normal 6 2" xfId="58"/>
    <cellStyle name="Normal 6 3" xfId="59"/>
    <cellStyle name="Normal 6 4" xfId="60"/>
    <cellStyle name="Normal 62" xfId="61"/>
    <cellStyle name="Normal 63" xfId="62"/>
    <cellStyle name="Normal 64" xfId="63"/>
    <cellStyle name="Normal 65" xfId="64"/>
    <cellStyle name="Normal 66" xfId="65"/>
    <cellStyle name="Normal 67" xfId="66"/>
    <cellStyle name="Normal 68" xfId="67"/>
    <cellStyle name="Normal 69" xfId="68"/>
    <cellStyle name="Normal 7 2" xfId="69"/>
    <cellStyle name="Normal 7 3" xfId="70"/>
    <cellStyle name="Normal 7 4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0" xfId="91"/>
    <cellStyle name="Normal_Population (EAF)" xfId="92"/>
    <cellStyle name="Normal_Population (EAM)" xfId="93"/>
    <cellStyle name="Normal_Population (NEAF)_1" xfId="94"/>
    <cellStyle name="Normal_Population (NEAM)" xfId="95"/>
    <cellStyle name="Normal_Population (NEAM)_1" xfId="96"/>
    <cellStyle name="Normal_Sheet1" xfId="97"/>
    <cellStyle name="Normal_Sheet2" xfId="98"/>
    <cellStyle name="Normal_Sheet3" xfId="99"/>
    <cellStyle name="Normal_Sheet4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66974671368305438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0.0</c:formatCode>
                <c:ptCount val="21"/>
                <c:pt idx="20" formatCode="0">
                  <c:v>61.911837543338272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3E-4007-9F10-6DA187BFB342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0.0</c:formatCode>
                <c:ptCount val="21"/>
                <c:pt idx="18" formatCode="0">
                  <c:v>17.238636581775559</c:v>
                </c:pt>
                <c:pt idx="19" formatCode="0">
                  <c:v>20.692307322584945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3E-4007-9F10-6DA187BFB342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0.0</c:formatCode>
                <c:ptCount val="21"/>
                <c:pt idx="16" formatCode="0">
                  <c:v>14.220773819461726</c:v>
                </c:pt>
                <c:pt idx="17" formatCode="0">
                  <c:v>16.518527992056256</c:v>
                </c:pt>
                <c:pt idx="18" formatCode="0">
                  <c:v>24.985886779532343</c:v>
                </c:pt>
                <c:pt idx="19">
                  <c:v>29.723855698781271</c:v>
                </c:pt>
                <c:pt idx="20" formatCode="0">
                  <c:v>41.843722695299832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3E-4007-9F10-6DA187BFB342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0.0</c:formatCode>
                <c:ptCount val="21"/>
                <c:pt idx="14" formatCode="0">
                  <c:v>12.881298523440634</c:v>
                </c:pt>
                <c:pt idx="15" formatCode="0">
                  <c:v>18.39229553696547</c:v>
                </c:pt>
                <c:pt idx="16">
                  <c:v>22.560252869755715</c:v>
                </c:pt>
                <c:pt idx="17">
                  <c:v>26.338562072944207</c:v>
                </c:pt>
                <c:pt idx="18">
                  <c:v>30.08919963751211</c:v>
                </c:pt>
                <c:pt idx="19" formatCode="0">
                  <c:v>35.691191525399965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3E-4007-9F10-6DA187BFB342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0.0</c:formatCode>
                <c:ptCount val="21"/>
                <c:pt idx="12" formatCode="0">
                  <c:v>9.2115045263273121</c:v>
                </c:pt>
                <c:pt idx="13" formatCode="0">
                  <c:v>13.342568311960438</c:v>
                </c:pt>
                <c:pt idx="14" formatCode="0">
                  <c:v>19.314777836483284</c:v>
                </c:pt>
                <c:pt idx="15">
                  <c:v>26.421918722801571</c:v>
                </c:pt>
                <c:pt idx="16">
                  <c:v>29.326335427159769</c:v>
                </c:pt>
                <c:pt idx="17">
                  <c:v>30.547902900862844</c:v>
                </c:pt>
                <c:pt idx="18">
                  <c:v>28.679139430301539</c:v>
                </c:pt>
                <c:pt idx="19">
                  <c:v>22.323880426030605</c:v>
                </c:pt>
                <c:pt idx="20" formatCode="0">
                  <c:v>10.283822813529259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3E-4007-9F10-6DA187BFB342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0.0</c:formatCode>
                <c:ptCount val="22"/>
                <c:pt idx="11">
                  <c:v>5.0617652930560268</c:v>
                </c:pt>
                <c:pt idx="12" formatCode="0">
                  <c:v>7.9835971708080935</c:v>
                </c:pt>
                <c:pt idx="13" formatCode="0">
                  <c:v>12.273203295942533</c:v>
                </c:pt>
                <c:pt idx="14" formatCode="0">
                  <c:v>18.367790675529093</c:v>
                </c:pt>
                <c:pt idx="15">
                  <c:v>23.271860740949553</c:v>
                </c:pt>
                <c:pt idx="16">
                  <c:v>26.916999371220594</c:v>
                </c:pt>
                <c:pt idx="17">
                  <c:v>26.282543756008202</c:v>
                </c:pt>
                <c:pt idx="18">
                  <c:v>22.905214087064095</c:v>
                </c:pt>
                <c:pt idx="19">
                  <c:v>17.598297924505989</c:v>
                </c:pt>
                <c:pt idx="20" formatCode="0">
                  <c:v>7.7162684486440085</c:v>
                </c:pt>
                <c:pt idx="21" formatCode="0">
                  <c:v>1.710278775440397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3E-4007-9F10-6DA187BFB342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0.0</c:formatCode>
                <c:ptCount val="22"/>
                <c:pt idx="9">
                  <c:v>2.3199562535380647</c:v>
                </c:pt>
                <c:pt idx="10">
                  <c:v>3.6471697302156194</c:v>
                </c:pt>
                <c:pt idx="11">
                  <c:v>5.9498893230712806</c:v>
                </c:pt>
                <c:pt idx="12">
                  <c:v>9.4295592320989794</c:v>
                </c:pt>
                <c:pt idx="13" formatCode="0">
                  <c:v>13.166341236423694</c:v>
                </c:pt>
                <c:pt idx="14">
                  <c:v>16.069976258588984</c:v>
                </c:pt>
                <c:pt idx="15">
                  <c:v>17.672362267688261</c:v>
                </c:pt>
                <c:pt idx="16">
                  <c:v>17.202337300400469</c:v>
                </c:pt>
                <c:pt idx="17" formatCode="0">
                  <c:v>14.017279856873239</c:v>
                </c:pt>
                <c:pt idx="18">
                  <c:v>9.6381297153739975</c:v>
                </c:pt>
                <c:pt idx="19">
                  <c:v>5.2735298973921338</c:v>
                </c:pt>
                <c:pt idx="20">
                  <c:v>5.2651544298081259</c:v>
                </c:pt>
                <c:pt idx="21">
                  <c:v>8.561419929416779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3E-4007-9F10-6DA187BFB342}"/>
            </c:ext>
          </c:extLst>
        </c:ser>
        <c:ser>
          <c:idx val="11"/>
          <c:order val="7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0.0</c:formatCode>
                <c:ptCount val="22"/>
                <c:pt idx="7">
                  <c:v>1.065603208427502</c:v>
                </c:pt>
                <c:pt idx="8">
                  <c:v>1.6550917615264982</c:v>
                </c:pt>
                <c:pt idx="9">
                  <c:v>2.6644253025117535</c:v>
                </c:pt>
                <c:pt idx="10">
                  <c:v>4.3891715871610231</c:v>
                </c:pt>
                <c:pt idx="11">
                  <c:v>6.4816440148278627</c:v>
                </c:pt>
                <c:pt idx="12">
                  <c:v>8.5202186523613967</c:v>
                </c:pt>
                <c:pt idx="13">
                  <c:v>9.3903590065486142</c:v>
                </c:pt>
                <c:pt idx="14">
                  <c:v>9.7205456951794247</c:v>
                </c:pt>
                <c:pt idx="15">
                  <c:v>8.565400251644256</c:v>
                </c:pt>
                <c:pt idx="16">
                  <c:v>5.5327035589647604</c:v>
                </c:pt>
                <c:pt idx="17">
                  <c:v>3.9109773382994328</c:v>
                </c:pt>
                <c:pt idx="18">
                  <c:v>5.0051837405246529</c:v>
                </c:pt>
                <c:pt idx="19">
                  <c:v>9.1266849557678142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3E-4007-9F10-6DA187BFB342}"/>
            </c:ext>
          </c:extLst>
        </c:ser>
        <c:ser>
          <c:idx val="12"/>
          <c:order val="8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0.0</c:formatCode>
                <c:ptCount val="22"/>
                <c:pt idx="5">
                  <c:v>0.82650926027014338</c:v>
                </c:pt>
                <c:pt idx="6">
                  <c:v>0.9544928574753665</c:v>
                </c:pt>
                <c:pt idx="7">
                  <c:v>1.1874955028229959</c:v>
                </c:pt>
                <c:pt idx="8">
                  <c:v>1.8716679422003206</c:v>
                </c:pt>
                <c:pt idx="9">
                  <c:v>2.9387771266622953</c:v>
                </c:pt>
                <c:pt idx="10">
                  <c:v>3.5866080838203218</c:v>
                </c:pt>
                <c:pt idx="11">
                  <c:v>4.1430345954884986</c:v>
                </c:pt>
                <c:pt idx="12">
                  <c:v>4.5615573391951285</c:v>
                </c:pt>
                <c:pt idx="13">
                  <c:v>4.1735217374107627</c:v>
                </c:pt>
                <c:pt idx="14">
                  <c:v>2.8637775159952357</c:v>
                </c:pt>
                <c:pt idx="15">
                  <c:v>2.1488229779185684</c:v>
                </c:pt>
                <c:pt idx="16">
                  <c:v>3.487542193561596</c:v>
                </c:pt>
                <c:pt idx="17">
                  <c:v>7.6784664466235384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3E-4007-9F10-6DA187BFB342}"/>
            </c:ext>
          </c:extLst>
        </c:ser>
        <c:ser>
          <c:idx val="13"/>
          <c:order val="9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0.60773506298423563</c:v>
                </c:pt>
                <c:pt idx="4" formatCode="0.0">
                  <c:v>0.7865023172060005</c:v>
                </c:pt>
                <c:pt idx="5" formatCode="0.0">
                  <c:v>0.89484145415414407</c:v>
                </c:pt>
                <c:pt idx="6" formatCode="0.0">
                  <c:v>0.93558795958122387</c:v>
                </c:pt>
                <c:pt idx="7" formatCode="0.0">
                  <c:v>1.273330379720925</c:v>
                </c:pt>
                <c:pt idx="8" formatCode="0.0">
                  <c:v>1.4670680256115678</c:v>
                </c:pt>
                <c:pt idx="9" formatCode="0.0">
                  <c:v>1.6630605223412442</c:v>
                </c:pt>
                <c:pt idx="10">
                  <c:v>1.7718652132834021</c:v>
                </c:pt>
                <c:pt idx="11" formatCode="0.0">
                  <c:v>1.7148665631730988</c:v>
                </c:pt>
                <c:pt idx="12" formatCode="0.0">
                  <c:v>1.2530914129913402</c:v>
                </c:pt>
                <c:pt idx="13" formatCode="0.0">
                  <c:v>0.98090640577233512</c:v>
                </c:pt>
                <c:pt idx="14" formatCode="0.0">
                  <c:v>1.5828736607339322</c:v>
                </c:pt>
                <c:pt idx="15" formatCode="0.0">
                  <c:v>3.2742911978020657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3E-4007-9F10-6DA187BFB342}"/>
            </c:ext>
          </c:extLst>
        </c:ser>
        <c:ser>
          <c:idx val="14"/>
          <c:order val="10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0.28448945494635691</c:v>
                </c:pt>
                <c:pt idx="1">
                  <c:v>0.57787105225821667</c:v>
                </c:pt>
                <c:pt idx="2">
                  <c:v>0.78311221473857584</c:v>
                </c:pt>
                <c:pt idx="3">
                  <c:v>0.65418889063872032</c:v>
                </c:pt>
                <c:pt idx="4">
                  <c:v>0.88770227084089304</c:v>
                </c:pt>
                <c:pt idx="5" formatCode="0.0">
                  <c:v>0.88336670059359279</c:v>
                </c:pt>
                <c:pt idx="6" formatCode="0.0">
                  <c:v>0.81679179685622461</c:v>
                </c:pt>
                <c:pt idx="7" formatCode="0.0">
                  <c:v>0.7531629909500237</c:v>
                </c:pt>
                <c:pt idx="8" formatCode="0.0">
                  <c:v>0.83869548922727744</c:v>
                </c:pt>
                <c:pt idx="9" formatCode="0.0">
                  <c:v>0.75247727557383315</c:v>
                </c:pt>
                <c:pt idx="10" formatCode="0.0">
                  <c:v>0.55164577643598078</c:v>
                </c:pt>
                <c:pt idx="11" formatCode="0.0">
                  <c:v>0.38551553197729793</c:v>
                </c:pt>
                <c:pt idx="12" formatCode="0.0">
                  <c:v>0.64343729366781088</c:v>
                </c:pt>
                <c:pt idx="13" formatCode="0.0">
                  <c:v>1.3262505636725845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3E-4007-9F10-6DA187BFB342}"/>
            </c:ext>
          </c:extLst>
        </c:ser>
        <c:ser>
          <c:idx val="15"/>
          <c:order val="11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0.23465616596965874</c:v>
                </c:pt>
                <c:pt idx="1">
                  <c:v>0.55879258078391225</c:v>
                </c:pt>
                <c:pt idx="2">
                  <c:v>0.74998624377479284</c:v>
                </c:pt>
                <c:pt idx="3">
                  <c:v>0.70737075109769587</c:v>
                </c:pt>
                <c:pt idx="4">
                  <c:v>0.65045359836379035</c:v>
                </c:pt>
                <c:pt idx="5">
                  <c:v>0.46827354589799086</c:v>
                </c:pt>
                <c:pt idx="6" formatCode="0.0">
                  <c:v>0.49041074414531594</c:v>
                </c:pt>
                <c:pt idx="7" formatCode="0.0">
                  <c:v>0.41411783570808741</c:v>
                </c:pt>
                <c:pt idx="8" formatCode="0.0">
                  <c:v>0.29360786291813212</c:v>
                </c:pt>
                <c:pt idx="9" formatCode="0.0">
                  <c:v>0.2433010357574214</c:v>
                </c:pt>
                <c:pt idx="10" formatCode="0.0">
                  <c:v>0.2956575138431109</c:v>
                </c:pt>
                <c:pt idx="11" formatCode="0.0">
                  <c:v>0.48872133860418349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3E-4007-9F10-6DA187BFB342}"/>
            </c:ext>
          </c:extLst>
        </c:ser>
        <c:ser>
          <c:idx val="16"/>
          <c:order val="12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0.15332830495171956</c:v>
                </c:pt>
                <c:pt idx="1">
                  <c:v>0.37640135414440318</c:v>
                </c:pt>
                <c:pt idx="2">
                  <c:v>0.48711653938089911</c:v>
                </c:pt>
                <c:pt idx="3">
                  <c:v>0.29651590351028828</c:v>
                </c:pt>
                <c:pt idx="4">
                  <c:v>0.29193981560894688</c:v>
                </c:pt>
                <c:pt idx="5">
                  <c:v>0.28838163234499398</c:v>
                </c:pt>
                <c:pt idx="6">
                  <c:v>0.2030864200565651</c:v>
                </c:pt>
                <c:pt idx="7">
                  <c:v>0.14673764257661812</c:v>
                </c:pt>
                <c:pt idx="8">
                  <c:v>0.15607108125672087</c:v>
                </c:pt>
                <c:pt idx="9" formatCode="0.0">
                  <c:v>0.23426712156210083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3E-4007-9F10-6DA187BFB342}"/>
            </c:ext>
          </c:extLst>
        </c:ser>
        <c:ser>
          <c:idx val="17"/>
          <c:order val="13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3.6242020308036332E-2</c:v>
                </c:pt>
                <c:pt idx="1">
                  <c:v>0.14659070310563507</c:v>
                </c:pt>
                <c:pt idx="2">
                  <c:v>0.22774788266454973</c:v>
                </c:pt>
                <c:pt idx="3">
                  <c:v>0.19070221424105366</c:v>
                </c:pt>
                <c:pt idx="4">
                  <c:v>0.18700390811557172</c:v>
                </c:pt>
                <c:pt idx="5">
                  <c:v>0.11321431500616061</c:v>
                </c:pt>
                <c:pt idx="6">
                  <c:v>8.330637857313139E-2</c:v>
                </c:pt>
                <c:pt idx="7" formatCode="0.0">
                  <c:v>8.3986759244158993E-2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3E-4007-9F10-6DA187BFB342}"/>
            </c:ext>
          </c:extLst>
        </c:ser>
        <c:ser>
          <c:idx val="18"/>
          <c:order val="14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(EA)'!$P$5:$P$26</c:f>
              <c:numCache>
                <c:formatCode>0</c:formatCode>
                <c:ptCount val="22"/>
                <c:pt idx="0">
                  <c:v>6.0622671217974329E-3</c:v>
                </c:pt>
                <c:pt idx="1">
                  <c:v>8.0107512697470878E-2</c:v>
                </c:pt>
                <c:pt idx="2">
                  <c:v>0.13179184313631626</c:v>
                </c:pt>
                <c:pt idx="3">
                  <c:v>7.8594141312577928E-2</c:v>
                </c:pt>
                <c:pt idx="4">
                  <c:v>9.2718988698710952E-2</c:v>
                </c:pt>
                <c:pt idx="5" formatCode="0.0">
                  <c:v>0.10195507863556244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3E-4007-9F10-6DA187BFB342}"/>
            </c:ext>
          </c:extLst>
        </c:ser>
        <c:ser>
          <c:idx val="0"/>
          <c:order val="15"/>
          <c:tx>
            <c:strRef>
              <c:f>'Decades (EA)'!$Q$4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(EA)'!$Q$5:$Q$26</c:f>
              <c:numCache>
                <c:formatCode>0</c:formatCode>
                <c:ptCount val="22"/>
                <c:pt idx="0">
                  <c:v>0</c:v>
                </c:pt>
                <c:pt idx="1">
                  <c:v>2.1478771055881078E-2</c:v>
                </c:pt>
                <c:pt idx="2">
                  <c:v>4.4611895605521174E-2</c:v>
                </c:pt>
                <c:pt idx="3">
                  <c:v>6.9226612939189289E-2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F3E-4007-9F10-6DA187BFB342}"/>
            </c:ext>
          </c:extLst>
        </c:ser>
        <c:ser>
          <c:idx val="1"/>
          <c:order val="16"/>
          <c:tx>
            <c:strRef>
              <c:f>'Decades (EA)'!$R$4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(EA)'!$R$5:$R$26</c:f>
              <c:numCache>
                <c:formatCode>0</c:formatCode>
                <c:ptCount val="22"/>
                <c:pt idx="0">
                  <c:v>0</c:v>
                </c:pt>
                <c:pt idx="1">
                  <c:v>7.961517584975205E-3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F3E-4007-9F10-6DA187BFB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15456"/>
        <c:axId val="1"/>
      </c:scatterChart>
      <c:valAx>
        <c:axId val="856515456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154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666686664166978"/>
          <c:y val="0.10161662817551963"/>
          <c:w val="0.64312400949881265"/>
          <c:h val="0.47217277978820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0.0</c:formatCode>
                <c:ptCount val="22"/>
                <c:pt idx="19" formatCode="0">
                  <c:v>13.378691928884919</c:v>
                </c:pt>
                <c:pt idx="20" formatCode="0">
                  <c:v>9.6647253728340701</c:v>
                </c:pt>
                <c:pt idx="21" formatCode="0">
                  <c:v>7.1839080459770104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11-484C-AF09-DBA17F87A270}"/>
            </c:ext>
          </c:extLst>
        </c:ser>
        <c:ser>
          <c:idx val="6"/>
          <c:order val="1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0.0</c:formatCode>
                <c:ptCount val="22"/>
                <c:pt idx="17" formatCode="0">
                  <c:v>10.393517358113323</c:v>
                </c:pt>
                <c:pt idx="18" formatCode="0">
                  <c:v>12.744537259400866</c:v>
                </c:pt>
                <c:pt idx="19" formatCode="0">
                  <c:v>10.988061656714731</c:v>
                </c:pt>
                <c:pt idx="20">
                  <c:v>13.852040984650667</c:v>
                </c:pt>
                <c:pt idx="21" formatCode="0">
                  <c:v>12.902798373482199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11-484C-AF09-DBA17F87A270}"/>
            </c:ext>
          </c:extLst>
        </c:ser>
        <c:ser>
          <c:idx val="7"/>
          <c:order val="2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0.0</c:formatCode>
                <c:ptCount val="22"/>
                <c:pt idx="15" formatCode="0">
                  <c:v>7.9118025305755566</c:v>
                </c:pt>
                <c:pt idx="16" formatCode="0">
                  <c:v>11.864433726457875</c:v>
                </c:pt>
                <c:pt idx="17">
                  <c:v>15.345800533453717</c:v>
                </c:pt>
                <c:pt idx="18">
                  <c:v>18.17317999322794</c:v>
                </c:pt>
                <c:pt idx="19">
                  <c:v>16.183858971232379</c:v>
                </c:pt>
                <c:pt idx="20" formatCode="0">
                  <c:v>17.444914770419608</c:v>
                </c:pt>
                <c:pt idx="21" formatCode="0">
                  <c:v>7.4046240486086869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11-484C-AF09-DBA17F87A270}"/>
            </c:ext>
          </c:extLst>
        </c:ser>
        <c:ser>
          <c:idx val="8"/>
          <c:order val="3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0.0</c:formatCode>
                <c:ptCount val="22"/>
                <c:pt idx="13" formatCode="0">
                  <c:v>5.7717135720543444</c:v>
                </c:pt>
                <c:pt idx="14" formatCode="0">
                  <c:v>8.6792683937072503</c:v>
                </c:pt>
                <c:pt idx="15" formatCode="0">
                  <c:v>12.483838946027351</c:v>
                </c:pt>
                <c:pt idx="16">
                  <c:v>17.352266256565809</c:v>
                </c:pt>
                <c:pt idx="17">
                  <c:v>20.750505768275495</c:v>
                </c:pt>
                <c:pt idx="18">
                  <c:v>20.934609711791182</c:v>
                </c:pt>
                <c:pt idx="19">
                  <c:v>19.32323192229126</c:v>
                </c:pt>
                <c:pt idx="20">
                  <c:v>13.099997498989458</c:v>
                </c:pt>
                <c:pt idx="21" formatCode="0">
                  <c:v>5.5258205416871444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711-484C-AF09-DBA17F87A270}"/>
            </c:ext>
          </c:extLst>
        </c:ser>
        <c:ser>
          <c:idx val="9"/>
          <c:order val="4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0.0</c:formatCode>
                <c:ptCount val="22"/>
                <c:pt idx="11">
                  <c:v>2.9965400308126604</c:v>
                </c:pt>
                <c:pt idx="12" formatCode="0">
                  <c:v>5.16044771234679</c:v>
                </c:pt>
                <c:pt idx="13" formatCode="0">
                  <c:v>7.7332757273240063</c:v>
                </c:pt>
                <c:pt idx="14" formatCode="0">
                  <c:v>12.410480096549247</c:v>
                </c:pt>
                <c:pt idx="15">
                  <c:v>16.317710533235022</c:v>
                </c:pt>
                <c:pt idx="16">
                  <c:v>17.869393927539974</c:v>
                </c:pt>
                <c:pt idx="17">
                  <c:v>18.009925461489772</c:v>
                </c:pt>
                <c:pt idx="18">
                  <c:v>15.577243677730152</c:v>
                </c:pt>
                <c:pt idx="19">
                  <c:v>10.052657224280129</c:v>
                </c:pt>
                <c:pt idx="20" formatCode="0">
                  <c:v>5.0717414017769382</c:v>
                </c:pt>
                <c:pt idx="21" formatCode="0">
                  <c:v>1.3404096919216033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711-484C-AF09-DBA17F87A270}"/>
            </c:ext>
          </c:extLst>
        </c:ser>
        <c:ser>
          <c:idx val="10"/>
          <c:order val="5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0.0</c:formatCode>
                <c:ptCount val="22"/>
                <c:pt idx="9">
                  <c:v>1.3753443773781038</c:v>
                </c:pt>
                <c:pt idx="10">
                  <c:v>2.1802529320145534</c:v>
                </c:pt>
                <c:pt idx="11">
                  <c:v>3.8227997460130987</c:v>
                </c:pt>
                <c:pt idx="12">
                  <c:v>6.2604972945174824</c:v>
                </c:pt>
                <c:pt idx="13" formatCode="0">
                  <c:v>8.9076598025266591</c:v>
                </c:pt>
                <c:pt idx="14">
                  <c:v>11.205553457711005</c:v>
                </c:pt>
                <c:pt idx="15">
                  <c:v>12.551076058677095</c:v>
                </c:pt>
                <c:pt idx="16">
                  <c:v>11.914293510419984</c:v>
                </c:pt>
                <c:pt idx="17" formatCode="0">
                  <c:v>10.140146883090186</c:v>
                </c:pt>
                <c:pt idx="18">
                  <c:v>6.0049143902475803</c:v>
                </c:pt>
                <c:pt idx="19">
                  <c:v>3.2508767823023432</c:v>
                </c:pt>
                <c:pt idx="20">
                  <c:v>4.1301237125646066</c:v>
                </c:pt>
                <c:pt idx="21">
                  <c:v>8.9001751331498777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711-484C-AF09-DBA17F87A270}"/>
            </c:ext>
          </c:extLst>
        </c:ser>
        <c:ser>
          <c:idx val="11"/>
          <c:order val="6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0.0</c:formatCode>
                <c:ptCount val="22"/>
                <c:pt idx="7">
                  <c:v>0.66652687463540661</c:v>
                </c:pt>
                <c:pt idx="8">
                  <c:v>1.0375434635499126</c:v>
                </c:pt>
                <c:pt idx="9">
                  <c:v>1.7822301351764209</c:v>
                </c:pt>
                <c:pt idx="10">
                  <c:v>3.0673137960925385</c:v>
                </c:pt>
                <c:pt idx="11">
                  <c:v>4.6236563619223201</c:v>
                </c:pt>
                <c:pt idx="12">
                  <c:v>5.8680598615849586</c:v>
                </c:pt>
                <c:pt idx="13">
                  <c:v>6.2418427418963347</c:v>
                </c:pt>
                <c:pt idx="14">
                  <c:v>6.7356986938733483</c:v>
                </c:pt>
                <c:pt idx="15">
                  <c:v>5.7454163961216036</c:v>
                </c:pt>
                <c:pt idx="16">
                  <c:v>3.7582406319252293</c:v>
                </c:pt>
                <c:pt idx="17">
                  <c:v>2.7756900253907508</c:v>
                </c:pt>
                <c:pt idx="18">
                  <c:v>3.3529613983070279</c:v>
                </c:pt>
                <c:pt idx="19">
                  <c:v>6.3850009774673326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711-484C-AF09-DBA17F87A270}"/>
            </c:ext>
          </c:extLst>
        </c:ser>
        <c:ser>
          <c:idx val="12"/>
          <c:order val="7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0.0</c:formatCode>
                <c:ptCount val="22"/>
                <c:pt idx="5">
                  <c:v>0.38202501407040207</c:v>
                </c:pt>
                <c:pt idx="6">
                  <c:v>0.50891096300421901</c:v>
                </c:pt>
                <c:pt idx="7">
                  <c:v>0.78833233703605932</c:v>
                </c:pt>
                <c:pt idx="8">
                  <c:v>1.1870145835342807</c:v>
                </c:pt>
                <c:pt idx="9">
                  <c:v>1.8874469880577487</c:v>
                </c:pt>
                <c:pt idx="10">
                  <c:v>2.5333806241601677</c:v>
                </c:pt>
                <c:pt idx="11">
                  <c:v>3.0621633821267253</c:v>
                </c:pt>
                <c:pt idx="12">
                  <c:v>3.3073077896123535</c:v>
                </c:pt>
                <c:pt idx="13">
                  <c:v>2.8580378606131824</c:v>
                </c:pt>
                <c:pt idx="14">
                  <c:v>1.8990826701486658</c:v>
                </c:pt>
                <c:pt idx="15">
                  <c:v>1.4032237079955334</c:v>
                </c:pt>
                <c:pt idx="16">
                  <c:v>2.2904920367115169</c:v>
                </c:pt>
                <c:pt idx="17">
                  <c:v>4.4683842207515267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711-484C-AF09-DBA17F87A270}"/>
            </c:ext>
          </c:extLst>
        </c:ser>
        <c:ser>
          <c:idx val="13"/>
          <c:order val="8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0.22109588073234984</c:v>
                </c:pt>
                <c:pt idx="4" formatCode="0.0">
                  <c:v>0.37236082265219106</c:v>
                </c:pt>
                <c:pt idx="5" formatCode="0.0">
                  <c:v>0.41087085036847482</c:v>
                </c:pt>
                <c:pt idx="6" formatCode="0.0">
                  <c:v>0.52966938921542062</c:v>
                </c:pt>
                <c:pt idx="7" formatCode="0.0">
                  <c:v>0.59611749933095526</c:v>
                </c:pt>
                <c:pt idx="8" formatCode="0.0">
                  <c:v>0.88142656300861122</c:v>
                </c:pt>
                <c:pt idx="9" formatCode="0.0">
                  <c:v>1.0051017380323668</c:v>
                </c:pt>
                <c:pt idx="10">
                  <c:v>1.2380347677451726</c:v>
                </c:pt>
                <c:pt idx="11" formatCode="0.0">
                  <c:v>1.1449947495035466</c:v>
                </c:pt>
                <c:pt idx="12" formatCode="0.0">
                  <c:v>0.79114489530275811</c:v>
                </c:pt>
                <c:pt idx="13" formatCode="0.0">
                  <c:v>0.62549527876562228</c:v>
                </c:pt>
                <c:pt idx="14" formatCode="0.0">
                  <c:v>0.92582468445992139</c:v>
                </c:pt>
                <c:pt idx="15" formatCode="0.0">
                  <c:v>2.0094049558849711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711-484C-AF09-DBA17F87A270}"/>
            </c:ext>
          </c:extLst>
        </c:ser>
        <c:ser>
          <c:idx val="14"/>
          <c:order val="9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0.19011030960604583</c:v>
                </c:pt>
                <c:pt idx="1">
                  <c:v>0.36196854071621198</c:v>
                </c:pt>
                <c:pt idx="2">
                  <c:v>0.36609636937061474</c:v>
                </c:pt>
                <c:pt idx="3">
                  <c:v>0.31848235966401428</c:v>
                </c:pt>
                <c:pt idx="4">
                  <c:v>0.36839682374640809</c:v>
                </c:pt>
                <c:pt idx="5" formatCode="0.0">
                  <c:v>0.39331098411687032</c:v>
                </c:pt>
                <c:pt idx="6" formatCode="0.0">
                  <c:v>0.40186898645765645</c:v>
                </c:pt>
                <c:pt idx="7" formatCode="0.0">
                  <c:v>0.44054363550018039</c:v>
                </c:pt>
                <c:pt idx="8" formatCode="0.0">
                  <c:v>0.41555485235993173</c:v>
                </c:pt>
                <c:pt idx="9" formatCode="0.0">
                  <c:v>0.40268417511476445</c:v>
                </c:pt>
                <c:pt idx="10" formatCode="0.0">
                  <c:v>0.29160566087552359</c:v>
                </c:pt>
                <c:pt idx="11" formatCode="0.0">
                  <c:v>0.22875644027545125</c:v>
                </c:pt>
                <c:pt idx="12" formatCode="0.0">
                  <c:v>0.36810533700158027</c:v>
                </c:pt>
                <c:pt idx="13" formatCode="0.0">
                  <c:v>0.76906100582745629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711-484C-AF09-DBA17F87A270}"/>
            </c:ext>
          </c:extLst>
        </c:ser>
        <c:ser>
          <c:idx val="15"/>
          <c:order val="10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0.1907347856684796</c:v>
                </c:pt>
                <c:pt idx="1">
                  <c:v>0.27687060352049381</c:v>
                </c:pt>
                <c:pt idx="2">
                  <c:v>0.25171492457193584</c:v>
                </c:pt>
                <c:pt idx="3">
                  <c:v>0.30300560826041623</c:v>
                </c:pt>
                <c:pt idx="4">
                  <c:v>0.28797556458273388</c:v>
                </c:pt>
                <c:pt idx="5">
                  <c:v>0.22456021035593215</c:v>
                </c:pt>
                <c:pt idx="6" formatCode="0.0">
                  <c:v>0.22056492249594975</c:v>
                </c:pt>
                <c:pt idx="7" formatCode="0.0">
                  <c:v>0.15918013607221196</c:v>
                </c:pt>
                <c:pt idx="8" formatCode="0.0">
                  <c:v>0.12468601301469524</c:v>
                </c:pt>
                <c:pt idx="9" formatCode="0.0">
                  <c:v>8.9414590883309469E-2</c:v>
                </c:pt>
                <c:pt idx="10" formatCode="0.0">
                  <c:v>0.12040550420555833</c:v>
                </c:pt>
                <c:pt idx="11" formatCode="0.0">
                  <c:v>0.25824275739571773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711-484C-AF09-DBA17F87A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97984"/>
        <c:axId val="1"/>
      </c:scatterChart>
      <c:valAx>
        <c:axId val="856497984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979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142877140357453"/>
          <c:y val="0.12009262121680517"/>
          <c:w val="0.51047719035120609"/>
          <c:h val="0.49422705533632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0.0</c:formatCode>
                <c:ptCount val="21"/>
                <c:pt idx="18" formatCode="0">
                  <c:v>19.835339566813065</c:v>
                </c:pt>
                <c:pt idx="19" formatCode="0">
                  <c:v>0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4F-431E-A21D-9E0BA8800281}"/>
            </c:ext>
          </c:extLst>
        </c:ser>
        <c:ser>
          <c:idx val="5"/>
          <c:order val="1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0.0</c:formatCode>
                <c:ptCount val="21"/>
                <c:pt idx="16" formatCode="0">
                  <c:v>8.1843163143447839</c:v>
                </c:pt>
                <c:pt idx="17" formatCode="0">
                  <c:v>11.251797281732989</c:v>
                </c:pt>
                <c:pt idx="18" formatCode="0">
                  <c:v>11.581629548059359</c:v>
                </c:pt>
                <c:pt idx="19">
                  <c:v>7.0521861777150932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4F-431E-A21D-9E0BA8800281}"/>
            </c:ext>
          </c:extLst>
        </c:ser>
        <c:ser>
          <c:idx val="6"/>
          <c:order val="2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0.0</c:formatCode>
                <c:ptCount val="21"/>
                <c:pt idx="14" formatCode="0">
                  <c:v>5.7597085471444691</c:v>
                </c:pt>
                <c:pt idx="15" formatCode="0">
                  <c:v>8.2461489426151449</c:v>
                </c:pt>
                <c:pt idx="16">
                  <c:v>11.156136388880565</c:v>
                </c:pt>
                <c:pt idx="17">
                  <c:v>17.985792435987012</c:v>
                </c:pt>
                <c:pt idx="18">
                  <c:v>13.844970398339361</c:v>
                </c:pt>
                <c:pt idx="19" formatCode="0">
                  <c:v>9.3620480498918965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4F-431E-A21D-9E0BA8800281}"/>
            </c:ext>
          </c:extLst>
        </c:ser>
        <c:ser>
          <c:idx val="7"/>
          <c:order val="3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0.0</c:formatCode>
                <c:ptCount val="21"/>
                <c:pt idx="12" formatCode="0">
                  <c:v>5.8616318034740518</c:v>
                </c:pt>
                <c:pt idx="13" formatCode="0">
                  <c:v>8.7351839542792291</c:v>
                </c:pt>
                <c:pt idx="14" formatCode="0">
                  <c:v>10.410410977726245</c:v>
                </c:pt>
                <c:pt idx="15">
                  <c:v>13.961711557825684</c:v>
                </c:pt>
                <c:pt idx="16">
                  <c:v>15.018769872156344</c:v>
                </c:pt>
                <c:pt idx="17">
                  <c:v>16.400868593401423</c:v>
                </c:pt>
                <c:pt idx="18">
                  <c:v>10.983699405633743</c:v>
                </c:pt>
                <c:pt idx="19">
                  <c:v>17.470783260255441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4F-431E-A21D-9E0BA8800281}"/>
            </c:ext>
          </c:extLst>
        </c:ser>
        <c:ser>
          <c:idx val="8"/>
          <c:order val="4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0.0</c:formatCode>
                <c:ptCount val="21"/>
                <c:pt idx="10">
                  <c:v>3.3837438657517818</c:v>
                </c:pt>
                <c:pt idx="11" formatCode="0">
                  <c:v>5.6257345366937868</c:v>
                </c:pt>
                <c:pt idx="12" formatCode="0">
                  <c:v>7.7895008715982907</c:v>
                </c:pt>
                <c:pt idx="13" formatCode="0">
                  <c:v>11.367090109094935</c:v>
                </c:pt>
                <c:pt idx="14">
                  <c:v>13.820148686255777</c:v>
                </c:pt>
                <c:pt idx="15">
                  <c:v>13.750642888798364</c:v>
                </c:pt>
                <c:pt idx="16">
                  <c:v>13.065497475624019</c:v>
                </c:pt>
                <c:pt idx="17">
                  <c:v>11.69386108899398</c:v>
                </c:pt>
                <c:pt idx="18">
                  <c:v>8.1678403035328238</c:v>
                </c:pt>
                <c:pt idx="19" formatCode="0">
                  <c:v>2.8148398356133528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04F-431E-A21D-9E0BA8800281}"/>
            </c:ext>
          </c:extLst>
        </c:ser>
        <c:ser>
          <c:idx val="9"/>
          <c:order val="5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0.0</c:formatCode>
                <c:ptCount val="22"/>
                <c:pt idx="9">
                  <c:v>1.4484306944594703</c:v>
                </c:pt>
                <c:pt idx="10">
                  <c:v>3.103507985082266</c:v>
                </c:pt>
                <c:pt idx="11">
                  <c:v>4.4282295204148108</c:v>
                </c:pt>
                <c:pt idx="12">
                  <c:v>6.7023184956126869</c:v>
                </c:pt>
                <c:pt idx="13" formatCode="0">
                  <c:v>9.4488807893196771</c:v>
                </c:pt>
                <c:pt idx="14">
                  <c:v>10.293109566275929</c:v>
                </c:pt>
                <c:pt idx="15">
                  <c:v>10.180308280074282</c:v>
                </c:pt>
                <c:pt idx="16">
                  <c:v>8.8021679499542351</c:v>
                </c:pt>
                <c:pt idx="17" formatCode="0">
                  <c:v>7.9531051345694408</c:v>
                </c:pt>
                <c:pt idx="18">
                  <c:v>6.1934749898217687</c:v>
                </c:pt>
                <c:pt idx="19">
                  <c:v>1.5209775460331767</c:v>
                </c:pt>
                <c:pt idx="20">
                  <c:v>4.3706143045722614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04F-431E-A21D-9E0BA8800281}"/>
            </c:ext>
          </c:extLst>
        </c:ser>
        <c:ser>
          <c:idx val="10"/>
          <c:order val="6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0.0</c:formatCode>
                <c:ptCount val="22"/>
                <c:pt idx="7">
                  <c:v>0.65956272850983311</c:v>
                </c:pt>
                <c:pt idx="8">
                  <c:v>1.192294767403391</c:v>
                </c:pt>
                <c:pt idx="9">
                  <c:v>2.4156467755426192</c:v>
                </c:pt>
                <c:pt idx="10">
                  <c:v>3.6375240089923837</c:v>
                </c:pt>
                <c:pt idx="11">
                  <c:v>4.5226000473389005</c:v>
                </c:pt>
                <c:pt idx="12">
                  <c:v>5.712640214002823</c:v>
                </c:pt>
                <c:pt idx="13">
                  <c:v>6.3429896868420688</c:v>
                </c:pt>
                <c:pt idx="14">
                  <c:v>5.4756646632053112</c:v>
                </c:pt>
                <c:pt idx="15">
                  <c:v>5.170908260851677</c:v>
                </c:pt>
                <c:pt idx="16">
                  <c:v>2.8807495696425458</c:v>
                </c:pt>
                <c:pt idx="17">
                  <c:v>2.8079856776697598</c:v>
                </c:pt>
                <c:pt idx="18">
                  <c:v>2.6872848739082658</c:v>
                </c:pt>
                <c:pt idx="19">
                  <c:v>4.532685919616358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04F-431E-A21D-9E0BA8800281}"/>
            </c:ext>
          </c:extLst>
        </c:ser>
        <c:ser>
          <c:idx val="11"/>
          <c:order val="7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0.0</c:formatCode>
                <c:ptCount val="22"/>
                <c:pt idx="5">
                  <c:v>0.55573053140277595</c:v>
                </c:pt>
                <c:pt idx="6">
                  <c:v>0.66166821619430694</c:v>
                </c:pt>
                <c:pt idx="7">
                  <c:v>1.107234530773799</c:v>
                </c:pt>
                <c:pt idx="8">
                  <c:v>1.5158939738292718</c:v>
                </c:pt>
                <c:pt idx="9">
                  <c:v>1.9109715456503076</c:v>
                </c:pt>
                <c:pt idx="10">
                  <c:v>2.6457409835692611</c:v>
                </c:pt>
                <c:pt idx="11">
                  <c:v>2.74554996447766</c:v>
                </c:pt>
                <c:pt idx="12">
                  <c:v>2.9963500407686459</c:v>
                </c:pt>
                <c:pt idx="13">
                  <c:v>2.5549345803545114</c:v>
                </c:pt>
                <c:pt idx="14">
                  <c:v>1.730131052174956</c:v>
                </c:pt>
                <c:pt idx="15">
                  <c:v>1.2013915233380614</c:v>
                </c:pt>
                <c:pt idx="16">
                  <c:v>2.2740853810396602</c:v>
                </c:pt>
                <c:pt idx="17">
                  <c:v>3.9485956871050734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04F-431E-A21D-9E0BA8800281}"/>
            </c:ext>
          </c:extLst>
        </c:ser>
        <c:ser>
          <c:idx val="12"/>
          <c:order val="8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0.33519973077738124</c:v>
                </c:pt>
                <c:pt idx="4" formatCode="0.0">
                  <c:v>0.63223245763886426</c:v>
                </c:pt>
                <c:pt idx="5" formatCode="0.0">
                  <c:v>0.68045796274272574</c:v>
                </c:pt>
                <c:pt idx="6" formatCode="0.0">
                  <c:v>0.79212792827475487</c:v>
                </c:pt>
                <c:pt idx="7" formatCode="0.0">
                  <c:v>1.0295096243791382</c:v>
                </c:pt>
                <c:pt idx="8" formatCode="0.0">
                  <c:v>1.0038178217151965</c:v>
                </c:pt>
                <c:pt idx="9" formatCode="0.0">
                  <c:v>1.0311386268372711</c:v>
                </c:pt>
                <c:pt idx="10">
                  <c:v>1.2757114430187511</c:v>
                </c:pt>
                <c:pt idx="11" formatCode="0.0">
                  <c:v>1.1414879428640954</c:v>
                </c:pt>
                <c:pt idx="12" formatCode="0.0">
                  <c:v>0.69694973061384613</c:v>
                </c:pt>
                <c:pt idx="13" formatCode="0.0">
                  <c:v>0.68876315425334367</c:v>
                </c:pt>
                <c:pt idx="14" formatCode="0.0">
                  <c:v>1.2395327916752659</c:v>
                </c:pt>
                <c:pt idx="15" formatCode="0.0">
                  <c:v>2.2017161721056042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04F-431E-A21D-9E0BA8800281}"/>
            </c:ext>
          </c:extLst>
        </c:ser>
        <c:ser>
          <c:idx val="13"/>
          <c:order val="9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0.2306869767195811</c:v>
                </c:pt>
                <c:pt idx="1">
                  <c:v>0.38214682175843817</c:v>
                </c:pt>
                <c:pt idx="2">
                  <c:v>0.46436152528796937</c:v>
                </c:pt>
                <c:pt idx="3">
                  <c:v>0.46605885888001025</c:v>
                </c:pt>
                <c:pt idx="4">
                  <c:v>0.48864593271852463</c:v>
                </c:pt>
                <c:pt idx="5" formatCode="0.0">
                  <c:v>0.57570949166751206</c:v>
                </c:pt>
                <c:pt idx="6" formatCode="0.0">
                  <c:v>0.45161705567080046</c:v>
                </c:pt>
                <c:pt idx="7" formatCode="0.0">
                  <c:v>0.5164533141015093</c:v>
                </c:pt>
                <c:pt idx="8" formatCode="0.0">
                  <c:v>0.86204569731798009</c:v>
                </c:pt>
                <c:pt idx="9" formatCode="0.0">
                  <c:v>0.79222766127412869</c:v>
                </c:pt>
                <c:pt idx="10" formatCode="0.0">
                  <c:v>0.54791721655267001</c:v>
                </c:pt>
                <c:pt idx="11" formatCode="0.0">
                  <c:v>0.43079712596971598</c:v>
                </c:pt>
                <c:pt idx="12" formatCode="0.0">
                  <c:v>0.67351859824027172</c:v>
                </c:pt>
                <c:pt idx="13" formatCode="0.0">
                  <c:v>1.286145721412628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04F-431E-A21D-9E0BA8800281}"/>
            </c:ext>
          </c:extLst>
        </c:ser>
        <c:ser>
          <c:idx val="14"/>
          <c:order val="10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0.21767900036107637</c:v>
                </c:pt>
                <c:pt idx="1">
                  <c:v>0.27738692947894411</c:v>
                </c:pt>
                <c:pt idx="2">
                  <c:v>0.46773892284134905</c:v>
                </c:pt>
                <c:pt idx="3">
                  <c:v>0.51579748912855616</c:v>
                </c:pt>
                <c:pt idx="4">
                  <c:v>0.49625346520543745</c:v>
                </c:pt>
                <c:pt idx="5">
                  <c:v>0.41424669933726666</c:v>
                </c:pt>
                <c:pt idx="6" formatCode="0.0">
                  <c:v>0.41610122357728968</c:v>
                </c:pt>
                <c:pt idx="7" formatCode="0.0">
                  <c:v>0.42793665867239666</c:v>
                </c:pt>
                <c:pt idx="8" formatCode="0.0">
                  <c:v>0.33017395327998683</c:v>
                </c:pt>
                <c:pt idx="9" formatCode="0.0">
                  <c:v>0.1374959749070313</c:v>
                </c:pt>
                <c:pt idx="10" formatCode="0.0">
                  <c:v>0.34225929008563183</c:v>
                </c:pt>
                <c:pt idx="11" formatCode="0.0">
                  <c:v>0.63831753794716961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04F-431E-A21D-9E0BA8800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96320"/>
        <c:axId val="1"/>
      </c:scatterChart>
      <c:valAx>
        <c:axId val="856496320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963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333353330833644"/>
          <c:y val="0.12240209003897606"/>
          <c:w val="0.51238195225596794"/>
          <c:h val="0.49653652415849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0.0</c:formatCode>
                <c:ptCount val="22"/>
                <c:pt idx="19" formatCode="0">
                  <c:v>10.870401213817457</c:v>
                </c:pt>
                <c:pt idx="20" formatCode="0">
                  <c:v>0</c:v>
                </c:pt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56-4BBD-82DF-1140B1A5B730}"/>
            </c:ext>
          </c:extLst>
        </c:ser>
        <c:ser>
          <c:idx val="5"/>
          <c:order val="1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0.0</c:formatCode>
                <c:ptCount val="22"/>
                <c:pt idx="17" formatCode="0">
                  <c:v>4.5827531509123771</c:v>
                </c:pt>
                <c:pt idx="18" formatCode="0">
                  <c:v>4.3004938585755337</c:v>
                </c:pt>
                <c:pt idx="19" formatCode="0">
                  <c:v>2.9315029811824713</c:v>
                </c:pt>
                <c:pt idx="20">
                  <c:v>0</c:v>
                </c:pt>
                <c:pt idx="21" formatCode="0">
                  <c:v>7.2913574249498456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56-4BBD-82DF-1140B1A5B730}"/>
            </c:ext>
          </c:extLst>
        </c:ser>
        <c:ser>
          <c:idx val="6"/>
          <c:order val="2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0.0</c:formatCode>
                <c:ptCount val="22"/>
                <c:pt idx="15" formatCode="0">
                  <c:v>3.4753408162125079</c:v>
                </c:pt>
                <c:pt idx="16" formatCode="0">
                  <c:v>4.3088714359810885</c:v>
                </c:pt>
                <c:pt idx="17">
                  <c:v>7.2803835863346675</c:v>
                </c:pt>
                <c:pt idx="18">
                  <c:v>7.3179003179166999</c:v>
                </c:pt>
                <c:pt idx="19">
                  <c:v>8.9634117390720718</c:v>
                </c:pt>
                <c:pt idx="20" formatCode="0">
                  <c:v>9.9776843297249709</c:v>
                </c:pt>
                <c:pt idx="21" formatCode="0">
                  <c:v>5.0206123549801731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56-4BBD-82DF-1140B1A5B730}"/>
            </c:ext>
          </c:extLst>
        </c:ser>
        <c:ser>
          <c:idx val="7"/>
          <c:order val="3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0.0</c:formatCode>
                <c:ptCount val="22"/>
                <c:pt idx="13" formatCode="0">
                  <c:v>4.1623661559323581</c:v>
                </c:pt>
                <c:pt idx="14" formatCode="0">
                  <c:v>3.9238167147555743</c:v>
                </c:pt>
                <c:pt idx="15" formatCode="0">
                  <c:v>4.6342558166485457</c:v>
                </c:pt>
                <c:pt idx="16">
                  <c:v>7.6995363166927717</c:v>
                </c:pt>
                <c:pt idx="17">
                  <c:v>6.7260019557400357</c:v>
                </c:pt>
                <c:pt idx="18">
                  <c:v>5.3875616320106037</c:v>
                </c:pt>
                <c:pt idx="19">
                  <c:v>10.283066811095805</c:v>
                </c:pt>
                <c:pt idx="20">
                  <c:v>5.686819775491645</c:v>
                </c:pt>
                <c:pt idx="21" formatCode="0">
                  <c:v>6.5896918081743596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256-4BBD-82DF-1140B1A5B730}"/>
            </c:ext>
          </c:extLst>
        </c:ser>
        <c:ser>
          <c:idx val="8"/>
          <c:order val="4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0.0</c:formatCode>
                <c:ptCount val="22"/>
                <c:pt idx="11">
                  <c:v>2.0193035077455757</c:v>
                </c:pt>
                <c:pt idx="12" formatCode="0">
                  <c:v>3.5379616628213837</c:v>
                </c:pt>
                <c:pt idx="13" formatCode="0">
                  <c:v>4.0538404737515847</c:v>
                </c:pt>
                <c:pt idx="14" formatCode="0">
                  <c:v>5.3354880540664791</c:v>
                </c:pt>
                <c:pt idx="15">
                  <c:v>6.262196939163772</c:v>
                </c:pt>
                <c:pt idx="16">
                  <c:v>8.280400651383621</c:v>
                </c:pt>
                <c:pt idx="17">
                  <c:v>7.5405443413551128</c:v>
                </c:pt>
                <c:pt idx="18">
                  <c:v>7.3320731782868931</c:v>
                </c:pt>
                <c:pt idx="19">
                  <c:v>7.218638039140977</c:v>
                </c:pt>
                <c:pt idx="20" formatCode="0">
                  <c:v>1.0268560678289065</c:v>
                </c:pt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256-4BBD-82DF-1140B1A5B730}"/>
            </c:ext>
          </c:extLst>
        </c:ser>
        <c:ser>
          <c:idx val="9"/>
          <c:order val="5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0.0</c:formatCode>
                <c:ptCount val="22"/>
                <c:pt idx="9">
                  <c:v>0.9901981711213016</c:v>
                </c:pt>
                <c:pt idx="10">
                  <c:v>2.3294044854398761</c:v>
                </c:pt>
                <c:pt idx="11">
                  <c:v>2.7890917297761879</c:v>
                </c:pt>
                <c:pt idx="12">
                  <c:v>3.5916248293808515</c:v>
                </c:pt>
                <c:pt idx="13" formatCode="0">
                  <c:v>5.1422855425344309</c:v>
                </c:pt>
                <c:pt idx="14">
                  <c:v>6.801485119342968</c:v>
                </c:pt>
                <c:pt idx="15">
                  <c:v>6.8018079323930847</c:v>
                </c:pt>
                <c:pt idx="16">
                  <c:v>6.2380518094146149</c:v>
                </c:pt>
                <c:pt idx="17" formatCode="0">
                  <c:v>3.5887486638750326</c:v>
                </c:pt>
                <c:pt idx="18">
                  <c:v>2.4052029055481072</c:v>
                </c:pt>
                <c:pt idx="19">
                  <c:v>2.2369328509964164</c:v>
                </c:pt>
                <c:pt idx="20">
                  <c:v>3.6869845660499907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256-4BBD-82DF-1140B1A5B730}"/>
            </c:ext>
          </c:extLst>
        </c:ser>
        <c:ser>
          <c:idx val="10"/>
          <c:order val="6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0.0</c:formatCode>
                <c:ptCount val="22"/>
                <c:pt idx="7">
                  <c:v>0.64577325411894748</c:v>
                </c:pt>
                <c:pt idx="8">
                  <c:v>1.2319390497386351</c:v>
                </c:pt>
                <c:pt idx="9">
                  <c:v>1.7090646271664078</c:v>
                </c:pt>
                <c:pt idx="10">
                  <c:v>1.7454594471505094</c:v>
                </c:pt>
                <c:pt idx="11">
                  <c:v>2.5343091527720909</c:v>
                </c:pt>
                <c:pt idx="12">
                  <c:v>3.2352165316092618</c:v>
                </c:pt>
                <c:pt idx="13">
                  <c:v>3.8168755865071531</c:v>
                </c:pt>
                <c:pt idx="14">
                  <c:v>3.6678974527725172</c:v>
                </c:pt>
                <c:pt idx="15">
                  <c:v>3.4818551647445384</c:v>
                </c:pt>
                <c:pt idx="16">
                  <c:v>2.0471700289925261</c:v>
                </c:pt>
                <c:pt idx="17">
                  <c:v>2.0084013341399665</c:v>
                </c:pt>
                <c:pt idx="18">
                  <c:v>1.7796027840907356</c:v>
                </c:pt>
                <c:pt idx="19">
                  <c:v>2.0285738294457238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256-4BBD-82DF-1140B1A5B730}"/>
            </c:ext>
          </c:extLst>
        </c:ser>
        <c:ser>
          <c:idx val="11"/>
          <c:order val="7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0.0</c:formatCode>
                <c:ptCount val="22"/>
                <c:pt idx="5">
                  <c:v>0.45210081714268346</c:v>
                </c:pt>
                <c:pt idx="6">
                  <c:v>0.35360605930727562</c:v>
                </c:pt>
                <c:pt idx="7">
                  <c:v>0.67419644486123487</c:v>
                </c:pt>
                <c:pt idx="8">
                  <c:v>1.0255225223621387</c:v>
                </c:pt>
                <c:pt idx="9">
                  <c:v>1.2375909499020419</c:v>
                </c:pt>
                <c:pt idx="10">
                  <c:v>1.6861860912337718</c:v>
                </c:pt>
                <c:pt idx="11">
                  <c:v>2.2331112493950318</c:v>
                </c:pt>
                <c:pt idx="12">
                  <c:v>1.8628970231690858</c:v>
                </c:pt>
                <c:pt idx="13">
                  <c:v>1.5903699271660354</c:v>
                </c:pt>
                <c:pt idx="14">
                  <c:v>1.0817461983748138</c:v>
                </c:pt>
                <c:pt idx="15">
                  <c:v>0.86851688237946689</c:v>
                </c:pt>
                <c:pt idx="16">
                  <c:v>1.5168413759833026</c:v>
                </c:pt>
                <c:pt idx="17">
                  <c:v>3.1091561286977045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256-4BBD-82DF-1140B1A5B730}"/>
            </c:ext>
          </c:extLst>
        </c:ser>
        <c:ser>
          <c:idx val="12"/>
          <c:order val="8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4.1804988243742264E-2</c:v>
                </c:pt>
                <c:pt idx="4" formatCode="0.0">
                  <c:v>0.29051132335977825</c:v>
                </c:pt>
                <c:pt idx="5" formatCode="0.0">
                  <c:v>0.23981606387607593</c:v>
                </c:pt>
                <c:pt idx="6" formatCode="0.0">
                  <c:v>0.55659951832786292</c:v>
                </c:pt>
                <c:pt idx="7" formatCode="0.0">
                  <c:v>0.62483104992640981</c:v>
                </c:pt>
                <c:pt idx="8" formatCode="0.0">
                  <c:v>0.414883302069739</c:v>
                </c:pt>
                <c:pt idx="9" formatCode="0.0">
                  <c:v>0.80488656829641003</c:v>
                </c:pt>
                <c:pt idx="10">
                  <c:v>0.74326385607847956</c:v>
                </c:pt>
                <c:pt idx="11" formatCode="0.0">
                  <c:v>0.78307729854248276</c:v>
                </c:pt>
                <c:pt idx="12" formatCode="0.0">
                  <c:v>0.46231463421391022</c:v>
                </c:pt>
                <c:pt idx="13" formatCode="0.0">
                  <c:v>0.41943266609312468</c:v>
                </c:pt>
                <c:pt idx="14" formatCode="0.0">
                  <c:v>0.69602938366856337</c:v>
                </c:pt>
                <c:pt idx="15" formatCode="0.0">
                  <c:v>1.6182903150701637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256-4BBD-82DF-1140B1A5B730}"/>
            </c:ext>
          </c:extLst>
        </c:ser>
        <c:ser>
          <c:idx val="13"/>
          <c:order val="9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0.16391592311044073</c:v>
                </c:pt>
                <c:pt idx="2">
                  <c:v>0.2528547883268677</c:v>
                </c:pt>
                <c:pt idx="3">
                  <c:v>0.20488875970600842</c:v>
                </c:pt>
                <c:pt idx="4">
                  <c:v>0.36169065104161541</c:v>
                </c:pt>
                <c:pt idx="5" formatCode="0.0">
                  <c:v>0.43138117466296044</c:v>
                </c:pt>
                <c:pt idx="6" formatCode="0.0">
                  <c:v>0.27471930282032953</c:v>
                </c:pt>
                <c:pt idx="7" formatCode="0.0">
                  <c:v>0.36562193232823875</c:v>
                </c:pt>
                <c:pt idx="8" formatCode="0.0">
                  <c:v>0.35033790291352218</c:v>
                </c:pt>
                <c:pt idx="9" formatCode="0.0">
                  <c:v>0.302778503457939</c:v>
                </c:pt>
                <c:pt idx="10" formatCode="0.0">
                  <c:v>0.21280319196391945</c:v>
                </c:pt>
                <c:pt idx="11" formatCode="0.0">
                  <c:v>0.16190426028391086</c:v>
                </c:pt>
                <c:pt idx="12" formatCode="0.0">
                  <c:v>0.34427554998416054</c:v>
                </c:pt>
                <c:pt idx="13" formatCode="0.0">
                  <c:v>0.79973925211534969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256-4BBD-82DF-1140B1A5B730}"/>
            </c:ext>
          </c:extLst>
        </c:ser>
        <c:ser>
          <c:idx val="14"/>
          <c:order val="10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7.7205435549164467E-2</c:v>
                </c:pt>
                <c:pt idx="1">
                  <c:v>0.14756678603851708</c:v>
                </c:pt>
                <c:pt idx="2">
                  <c:v>0.22674917296363165</c:v>
                </c:pt>
                <c:pt idx="3">
                  <c:v>0.33202950422832234</c:v>
                </c:pt>
                <c:pt idx="4">
                  <c:v>0.18844539918594452</c:v>
                </c:pt>
                <c:pt idx="5">
                  <c:v>0.29169035511018215</c:v>
                </c:pt>
                <c:pt idx="6" formatCode="0.0">
                  <c:v>0.20798877644480368</c:v>
                </c:pt>
                <c:pt idx="7" formatCode="0.0">
                  <c:v>0.1711760730282092</c:v>
                </c:pt>
                <c:pt idx="8" formatCode="0.0">
                  <c:v>0.13589526897243001</c:v>
                </c:pt>
                <c:pt idx="9" formatCode="0.0">
                  <c:v>7.5485697031439966E-2</c:v>
                </c:pt>
                <c:pt idx="10" formatCode="0.0">
                  <c:v>0.14979833302526965</c:v>
                </c:pt>
                <c:pt idx="11" formatCode="0.0">
                  <c:v>0.22753593596547361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56-4BBD-82DF-1140B1A5B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00896"/>
        <c:axId val="1"/>
      </c:scatterChart>
      <c:valAx>
        <c:axId val="856500896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008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238115235595551"/>
          <c:y val="0.12240209003897606"/>
          <c:w val="0.53142957130358703"/>
          <c:h val="0.49653652415849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0.0</c:formatCode>
                <c:ptCount val="21"/>
                <c:pt idx="20" formatCode="0">
                  <c:v>61.911837543338272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4F-416E-954C-4DA6736A891A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0.0</c:formatCode>
                <c:ptCount val="21"/>
                <c:pt idx="18" formatCode="0">
                  <c:v>17.238636581775559</c:v>
                </c:pt>
                <c:pt idx="19" formatCode="0">
                  <c:v>20.692307322584945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4F-416E-954C-4DA6736A891A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0.0</c:formatCode>
                <c:ptCount val="21"/>
                <c:pt idx="16" formatCode="0">
                  <c:v>14.220773819461726</c:v>
                </c:pt>
                <c:pt idx="17" formatCode="0">
                  <c:v>16.518527992056256</c:v>
                </c:pt>
                <c:pt idx="18" formatCode="0">
                  <c:v>24.985886779532343</c:v>
                </c:pt>
                <c:pt idx="19">
                  <c:v>29.723855698781271</c:v>
                </c:pt>
                <c:pt idx="20" formatCode="0">
                  <c:v>41.843722695299832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14F-416E-954C-4DA6736A891A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0.0</c:formatCode>
                <c:ptCount val="21"/>
                <c:pt idx="14" formatCode="0">
                  <c:v>12.881298523440634</c:v>
                </c:pt>
                <c:pt idx="15" formatCode="0">
                  <c:v>18.39229553696547</c:v>
                </c:pt>
                <c:pt idx="16">
                  <c:v>22.560252869755715</c:v>
                </c:pt>
                <c:pt idx="17">
                  <c:v>26.338562072944207</c:v>
                </c:pt>
                <c:pt idx="18">
                  <c:v>30.08919963751211</c:v>
                </c:pt>
                <c:pt idx="19" formatCode="0">
                  <c:v>35.691191525399965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14F-416E-954C-4DA6736A891A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0.0</c:formatCode>
                <c:ptCount val="21"/>
                <c:pt idx="12" formatCode="0">
                  <c:v>9.2115045263273121</c:v>
                </c:pt>
                <c:pt idx="13" formatCode="0">
                  <c:v>13.342568311960438</c:v>
                </c:pt>
                <c:pt idx="14" formatCode="0">
                  <c:v>19.314777836483284</c:v>
                </c:pt>
                <c:pt idx="15">
                  <c:v>26.421918722801571</c:v>
                </c:pt>
                <c:pt idx="16">
                  <c:v>29.326335427159769</c:v>
                </c:pt>
                <c:pt idx="17">
                  <c:v>30.547902900862844</c:v>
                </c:pt>
                <c:pt idx="18">
                  <c:v>28.679139430301539</c:v>
                </c:pt>
                <c:pt idx="19">
                  <c:v>22.323880426030605</c:v>
                </c:pt>
                <c:pt idx="20" formatCode="0">
                  <c:v>10.283822813529259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14F-416E-954C-4DA6736A891A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0.0</c:formatCode>
                <c:ptCount val="22"/>
                <c:pt idx="11">
                  <c:v>5.0617652930560268</c:v>
                </c:pt>
                <c:pt idx="12" formatCode="0">
                  <c:v>7.9835971708080935</c:v>
                </c:pt>
                <c:pt idx="13" formatCode="0">
                  <c:v>12.273203295942533</c:v>
                </c:pt>
                <c:pt idx="14" formatCode="0">
                  <c:v>18.367790675529093</c:v>
                </c:pt>
                <c:pt idx="15">
                  <c:v>23.271860740949553</c:v>
                </c:pt>
                <c:pt idx="16">
                  <c:v>26.916999371220594</c:v>
                </c:pt>
                <c:pt idx="17">
                  <c:v>26.282543756008202</c:v>
                </c:pt>
                <c:pt idx="18">
                  <c:v>22.905214087064095</c:v>
                </c:pt>
                <c:pt idx="19">
                  <c:v>17.598297924505989</c:v>
                </c:pt>
                <c:pt idx="20" formatCode="0">
                  <c:v>7.7162684486440085</c:v>
                </c:pt>
                <c:pt idx="21" formatCode="0">
                  <c:v>1.710278775440397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14F-416E-954C-4DA6736A891A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0.0</c:formatCode>
                <c:ptCount val="22"/>
                <c:pt idx="9">
                  <c:v>2.3199562535380647</c:v>
                </c:pt>
                <c:pt idx="10">
                  <c:v>3.6471697302156194</c:v>
                </c:pt>
                <c:pt idx="11">
                  <c:v>5.9498893230712806</c:v>
                </c:pt>
                <c:pt idx="12">
                  <c:v>9.4295592320989794</c:v>
                </c:pt>
                <c:pt idx="13" formatCode="0">
                  <c:v>13.166341236423694</c:v>
                </c:pt>
                <c:pt idx="14">
                  <c:v>16.069976258588984</c:v>
                </c:pt>
                <c:pt idx="15">
                  <c:v>17.672362267688261</c:v>
                </c:pt>
                <c:pt idx="16">
                  <c:v>17.202337300400469</c:v>
                </c:pt>
                <c:pt idx="17" formatCode="0">
                  <c:v>14.017279856873239</c:v>
                </c:pt>
                <c:pt idx="18">
                  <c:v>9.6381297153739975</c:v>
                </c:pt>
                <c:pt idx="19">
                  <c:v>5.2735298973921338</c:v>
                </c:pt>
                <c:pt idx="20">
                  <c:v>5.2651544298081259</c:v>
                </c:pt>
                <c:pt idx="21">
                  <c:v>8.561419929416779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14F-416E-954C-4DA6736A8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97152"/>
        <c:axId val="1"/>
      </c:scatterChart>
      <c:valAx>
        <c:axId val="856497152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971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571568553930758"/>
          <c:y val="0.25866075054705923"/>
          <c:w val="0.9638113235845519"/>
          <c:h val="0.62355730937789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0.0</c:formatCode>
                <c:ptCount val="22"/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20-47DC-9FAC-C5FEA859A00A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0.0</c:formatCode>
                <c:ptCount val="22"/>
                <c:pt idx="19" formatCode="0">
                  <c:v>13.378691928884919</c:v>
                </c:pt>
                <c:pt idx="20" formatCode="0">
                  <c:v>9.6647253728340701</c:v>
                </c:pt>
                <c:pt idx="21" formatCode="0">
                  <c:v>7.1839080459770104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20-47DC-9FAC-C5FEA859A00A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0.0</c:formatCode>
                <c:ptCount val="22"/>
                <c:pt idx="17" formatCode="0">
                  <c:v>10.393517358113323</c:v>
                </c:pt>
                <c:pt idx="18" formatCode="0">
                  <c:v>12.744537259400866</c:v>
                </c:pt>
                <c:pt idx="19" formatCode="0">
                  <c:v>10.988061656714731</c:v>
                </c:pt>
                <c:pt idx="20">
                  <c:v>13.852040984650667</c:v>
                </c:pt>
                <c:pt idx="21" formatCode="0">
                  <c:v>12.902798373482199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20-47DC-9FAC-C5FEA859A00A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0.0</c:formatCode>
                <c:ptCount val="22"/>
                <c:pt idx="15" formatCode="0">
                  <c:v>7.9118025305755566</c:v>
                </c:pt>
                <c:pt idx="16" formatCode="0">
                  <c:v>11.864433726457875</c:v>
                </c:pt>
                <c:pt idx="17">
                  <c:v>15.345800533453717</c:v>
                </c:pt>
                <c:pt idx="18">
                  <c:v>18.17317999322794</c:v>
                </c:pt>
                <c:pt idx="19">
                  <c:v>16.183858971232379</c:v>
                </c:pt>
                <c:pt idx="20" formatCode="0">
                  <c:v>17.444914770419608</c:v>
                </c:pt>
                <c:pt idx="21" formatCode="0">
                  <c:v>7.4046240486086869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20-47DC-9FAC-C5FEA859A00A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0.0</c:formatCode>
                <c:ptCount val="22"/>
                <c:pt idx="13" formatCode="0">
                  <c:v>5.7717135720543444</c:v>
                </c:pt>
                <c:pt idx="14" formatCode="0">
                  <c:v>8.6792683937072503</c:v>
                </c:pt>
                <c:pt idx="15" formatCode="0">
                  <c:v>12.483838946027351</c:v>
                </c:pt>
                <c:pt idx="16">
                  <c:v>17.352266256565809</c:v>
                </c:pt>
                <c:pt idx="17">
                  <c:v>20.750505768275495</c:v>
                </c:pt>
                <c:pt idx="18">
                  <c:v>20.934609711791182</c:v>
                </c:pt>
                <c:pt idx="19">
                  <c:v>19.32323192229126</c:v>
                </c:pt>
                <c:pt idx="20">
                  <c:v>13.099997498989458</c:v>
                </c:pt>
                <c:pt idx="21" formatCode="0">
                  <c:v>5.5258205416871444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20-47DC-9FAC-C5FEA859A00A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0.0</c:formatCode>
                <c:ptCount val="22"/>
                <c:pt idx="11">
                  <c:v>2.9965400308126604</c:v>
                </c:pt>
                <c:pt idx="12" formatCode="0">
                  <c:v>5.16044771234679</c:v>
                </c:pt>
                <c:pt idx="13" formatCode="0">
                  <c:v>7.7332757273240063</c:v>
                </c:pt>
                <c:pt idx="14" formatCode="0">
                  <c:v>12.410480096549247</c:v>
                </c:pt>
                <c:pt idx="15">
                  <c:v>16.317710533235022</c:v>
                </c:pt>
                <c:pt idx="16">
                  <c:v>17.869393927539974</c:v>
                </c:pt>
                <c:pt idx="17">
                  <c:v>18.009925461489772</c:v>
                </c:pt>
                <c:pt idx="18">
                  <c:v>15.577243677730152</c:v>
                </c:pt>
                <c:pt idx="19">
                  <c:v>10.052657224280129</c:v>
                </c:pt>
                <c:pt idx="20" formatCode="0">
                  <c:v>5.0717414017769382</c:v>
                </c:pt>
                <c:pt idx="21" formatCode="0">
                  <c:v>1.3404096919216033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20-47DC-9FAC-C5FEA859A00A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0.0</c:formatCode>
                <c:ptCount val="22"/>
                <c:pt idx="9">
                  <c:v>1.3753443773781038</c:v>
                </c:pt>
                <c:pt idx="10">
                  <c:v>2.1802529320145534</c:v>
                </c:pt>
                <c:pt idx="11">
                  <c:v>3.8227997460130987</c:v>
                </c:pt>
                <c:pt idx="12">
                  <c:v>6.2604972945174824</c:v>
                </c:pt>
                <c:pt idx="13" formatCode="0">
                  <c:v>8.9076598025266591</c:v>
                </c:pt>
                <c:pt idx="14">
                  <c:v>11.205553457711005</c:v>
                </c:pt>
                <c:pt idx="15">
                  <c:v>12.551076058677095</c:v>
                </c:pt>
                <c:pt idx="16">
                  <c:v>11.914293510419984</c:v>
                </c:pt>
                <c:pt idx="17" formatCode="0">
                  <c:v>10.140146883090186</c:v>
                </c:pt>
                <c:pt idx="18">
                  <c:v>6.0049143902475803</c:v>
                </c:pt>
                <c:pt idx="19">
                  <c:v>3.2508767823023432</c:v>
                </c:pt>
                <c:pt idx="20">
                  <c:v>4.1301237125646066</c:v>
                </c:pt>
                <c:pt idx="21">
                  <c:v>8.9001751331498777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20-47DC-9FAC-C5FEA859A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04224"/>
        <c:axId val="1"/>
      </c:scatterChart>
      <c:valAx>
        <c:axId val="856504224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042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142997125359336"/>
          <c:y val="0.28637437641311003"/>
          <c:w val="0.96762084739407583"/>
          <c:h val="0.67898456110999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(NEA)'!$B$6:$B$26</c:f>
              <c:numCache>
                <c:formatCode>0.0</c:formatCode>
                <c:ptCount val="21"/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6A-4B6D-A290-41A0BB1BF21B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0.0</c:formatCode>
                <c:ptCount val="21"/>
                <c:pt idx="18" formatCode="0">
                  <c:v>19.835339566813065</c:v>
                </c:pt>
                <c:pt idx="19" formatCode="0">
                  <c:v>0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6A-4B6D-A290-41A0BB1BF21B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0.0</c:formatCode>
                <c:ptCount val="21"/>
                <c:pt idx="16" formatCode="0">
                  <c:v>8.1843163143447839</c:v>
                </c:pt>
                <c:pt idx="17" formatCode="0">
                  <c:v>11.251797281732989</c:v>
                </c:pt>
                <c:pt idx="18" formatCode="0">
                  <c:v>11.581629548059359</c:v>
                </c:pt>
                <c:pt idx="19">
                  <c:v>7.0521861777150932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6A-4B6D-A290-41A0BB1BF21B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0.0</c:formatCode>
                <c:ptCount val="21"/>
                <c:pt idx="14" formatCode="0">
                  <c:v>5.7597085471444691</c:v>
                </c:pt>
                <c:pt idx="15" formatCode="0">
                  <c:v>8.2461489426151449</c:v>
                </c:pt>
                <c:pt idx="16">
                  <c:v>11.156136388880565</c:v>
                </c:pt>
                <c:pt idx="17">
                  <c:v>17.985792435987012</c:v>
                </c:pt>
                <c:pt idx="18">
                  <c:v>13.844970398339361</c:v>
                </c:pt>
                <c:pt idx="19" formatCode="0">
                  <c:v>9.3620480498918965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6A-4B6D-A290-41A0BB1BF21B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0.0</c:formatCode>
                <c:ptCount val="21"/>
                <c:pt idx="12" formatCode="0">
                  <c:v>5.8616318034740518</c:v>
                </c:pt>
                <c:pt idx="13" formatCode="0">
                  <c:v>8.7351839542792291</c:v>
                </c:pt>
                <c:pt idx="14" formatCode="0">
                  <c:v>10.410410977726245</c:v>
                </c:pt>
                <c:pt idx="15">
                  <c:v>13.961711557825684</c:v>
                </c:pt>
                <c:pt idx="16">
                  <c:v>15.018769872156344</c:v>
                </c:pt>
                <c:pt idx="17">
                  <c:v>16.400868593401423</c:v>
                </c:pt>
                <c:pt idx="18">
                  <c:v>10.983699405633743</c:v>
                </c:pt>
                <c:pt idx="19">
                  <c:v>17.470783260255441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6A-4B6D-A290-41A0BB1BF21B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0.0</c:formatCode>
                <c:ptCount val="21"/>
                <c:pt idx="10">
                  <c:v>3.3837438657517818</c:v>
                </c:pt>
                <c:pt idx="11" formatCode="0">
                  <c:v>5.6257345366937868</c:v>
                </c:pt>
                <c:pt idx="12" formatCode="0">
                  <c:v>7.7895008715982907</c:v>
                </c:pt>
                <c:pt idx="13" formatCode="0">
                  <c:v>11.367090109094935</c:v>
                </c:pt>
                <c:pt idx="14">
                  <c:v>13.820148686255777</c:v>
                </c:pt>
                <c:pt idx="15">
                  <c:v>13.750642888798364</c:v>
                </c:pt>
                <c:pt idx="16">
                  <c:v>13.065497475624019</c:v>
                </c:pt>
                <c:pt idx="17">
                  <c:v>11.69386108899398</c:v>
                </c:pt>
                <c:pt idx="18">
                  <c:v>8.1678403035328238</c:v>
                </c:pt>
                <c:pt idx="19" formatCode="0">
                  <c:v>2.8148398356133528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6A-4B6D-A290-41A0BB1BF21B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0.0</c:formatCode>
                <c:ptCount val="22"/>
                <c:pt idx="9">
                  <c:v>1.4484306944594703</c:v>
                </c:pt>
                <c:pt idx="10">
                  <c:v>3.103507985082266</c:v>
                </c:pt>
                <c:pt idx="11">
                  <c:v>4.4282295204148108</c:v>
                </c:pt>
                <c:pt idx="12">
                  <c:v>6.7023184956126869</c:v>
                </c:pt>
                <c:pt idx="13" formatCode="0">
                  <c:v>9.4488807893196771</c:v>
                </c:pt>
                <c:pt idx="14">
                  <c:v>10.293109566275929</c:v>
                </c:pt>
                <c:pt idx="15">
                  <c:v>10.180308280074282</c:v>
                </c:pt>
                <c:pt idx="16">
                  <c:v>8.8021679499542351</c:v>
                </c:pt>
                <c:pt idx="17" formatCode="0">
                  <c:v>7.9531051345694408</c:v>
                </c:pt>
                <c:pt idx="18">
                  <c:v>6.1934749898217687</c:v>
                </c:pt>
                <c:pt idx="19">
                  <c:v>1.5209775460331767</c:v>
                </c:pt>
                <c:pt idx="20">
                  <c:v>4.3706143045722614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6A-4B6D-A290-41A0BB1B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04640"/>
        <c:axId val="1"/>
      </c:scatterChart>
      <c:valAx>
        <c:axId val="856504640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046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000139982502191"/>
          <c:y val="0.2886838452352809"/>
          <c:w val="0.9638113235845519"/>
          <c:h val="0.68591296757651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0.0</c:formatCode>
                <c:ptCount val="22"/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EE-42AC-BD07-25DEC600F12A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0.0</c:formatCode>
                <c:ptCount val="22"/>
                <c:pt idx="19" formatCode="0">
                  <c:v>10.870401213817457</c:v>
                </c:pt>
                <c:pt idx="20" formatCode="0">
                  <c:v>0</c:v>
                </c:pt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EE-42AC-BD07-25DEC600F12A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0.0</c:formatCode>
                <c:ptCount val="22"/>
                <c:pt idx="17" formatCode="0">
                  <c:v>4.5827531509123771</c:v>
                </c:pt>
                <c:pt idx="18" formatCode="0">
                  <c:v>4.3004938585755337</c:v>
                </c:pt>
                <c:pt idx="19" formatCode="0">
                  <c:v>2.9315029811824713</c:v>
                </c:pt>
                <c:pt idx="20">
                  <c:v>0</c:v>
                </c:pt>
                <c:pt idx="21" formatCode="0">
                  <c:v>7.2913574249498456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EE-42AC-BD07-25DEC600F12A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0.0</c:formatCode>
                <c:ptCount val="22"/>
                <c:pt idx="15" formatCode="0">
                  <c:v>3.4753408162125079</c:v>
                </c:pt>
                <c:pt idx="16" formatCode="0">
                  <c:v>4.3088714359810885</c:v>
                </c:pt>
                <c:pt idx="17">
                  <c:v>7.2803835863346675</c:v>
                </c:pt>
                <c:pt idx="18">
                  <c:v>7.3179003179166999</c:v>
                </c:pt>
                <c:pt idx="19">
                  <c:v>8.9634117390720718</c:v>
                </c:pt>
                <c:pt idx="20" formatCode="0">
                  <c:v>9.9776843297249709</c:v>
                </c:pt>
                <c:pt idx="21" formatCode="0">
                  <c:v>5.0206123549801731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EE-42AC-BD07-25DEC600F12A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0.0</c:formatCode>
                <c:ptCount val="22"/>
                <c:pt idx="13" formatCode="0">
                  <c:v>4.1623661559323581</c:v>
                </c:pt>
                <c:pt idx="14" formatCode="0">
                  <c:v>3.9238167147555743</c:v>
                </c:pt>
                <c:pt idx="15" formatCode="0">
                  <c:v>4.6342558166485457</c:v>
                </c:pt>
                <c:pt idx="16">
                  <c:v>7.6995363166927717</c:v>
                </c:pt>
                <c:pt idx="17">
                  <c:v>6.7260019557400357</c:v>
                </c:pt>
                <c:pt idx="18">
                  <c:v>5.3875616320106037</c:v>
                </c:pt>
                <c:pt idx="19">
                  <c:v>10.283066811095805</c:v>
                </c:pt>
                <c:pt idx="20">
                  <c:v>5.686819775491645</c:v>
                </c:pt>
                <c:pt idx="21" formatCode="0">
                  <c:v>6.5896918081743596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9EE-42AC-BD07-25DEC600F12A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0.0</c:formatCode>
                <c:ptCount val="22"/>
                <c:pt idx="11">
                  <c:v>2.0193035077455757</c:v>
                </c:pt>
                <c:pt idx="12" formatCode="0">
                  <c:v>3.5379616628213837</c:v>
                </c:pt>
                <c:pt idx="13" formatCode="0">
                  <c:v>4.0538404737515847</c:v>
                </c:pt>
                <c:pt idx="14" formatCode="0">
                  <c:v>5.3354880540664791</c:v>
                </c:pt>
                <c:pt idx="15">
                  <c:v>6.262196939163772</c:v>
                </c:pt>
                <c:pt idx="16">
                  <c:v>8.280400651383621</c:v>
                </c:pt>
                <c:pt idx="17">
                  <c:v>7.5405443413551128</c:v>
                </c:pt>
                <c:pt idx="18">
                  <c:v>7.3320731782868931</c:v>
                </c:pt>
                <c:pt idx="19">
                  <c:v>7.218638039140977</c:v>
                </c:pt>
                <c:pt idx="20" formatCode="0">
                  <c:v>1.0268560678289065</c:v>
                </c:pt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9EE-42AC-BD07-25DEC600F12A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0.0</c:formatCode>
                <c:ptCount val="22"/>
                <c:pt idx="9">
                  <c:v>0.9901981711213016</c:v>
                </c:pt>
                <c:pt idx="10">
                  <c:v>2.3294044854398761</c:v>
                </c:pt>
                <c:pt idx="11">
                  <c:v>2.7890917297761879</c:v>
                </c:pt>
                <c:pt idx="12">
                  <c:v>3.5916248293808515</c:v>
                </c:pt>
                <c:pt idx="13" formatCode="0">
                  <c:v>5.1422855425344309</c:v>
                </c:pt>
                <c:pt idx="14">
                  <c:v>6.801485119342968</c:v>
                </c:pt>
                <c:pt idx="15">
                  <c:v>6.8018079323930847</c:v>
                </c:pt>
                <c:pt idx="16">
                  <c:v>6.2380518094146149</c:v>
                </c:pt>
                <c:pt idx="17" formatCode="0">
                  <c:v>3.5887486638750326</c:v>
                </c:pt>
                <c:pt idx="18">
                  <c:v>2.4052029055481072</c:v>
                </c:pt>
                <c:pt idx="19">
                  <c:v>2.2369328509964164</c:v>
                </c:pt>
                <c:pt idx="20">
                  <c:v>3.6869845660499907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9EE-42AC-BD07-25DEC600F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20032"/>
        <c:axId val="1"/>
      </c:scatterChart>
      <c:valAx>
        <c:axId val="856520032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200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95252093488314"/>
          <c:y val="0.34180187060912998"/>
          <c:w val="0.96190656167979005"/>
          <c:h val="0.70669842943996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09007727933440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(EAM)'!$A$2:$A$2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(EAM)'!$B$2:$EO$2</c:f>
              <c:numCache>
                <c:formatCode>General</c:formatCode>
                <c:ptCount val="144"/>
                <c:pt idx="101" formatCode="0.00">
                  <c:v>0.36183149550674026</c:v>
                </c:pt>
                <c:pt idx="102" formatCode="0.00">
                  <c:v>0.20714741438597362</c:v>
                </c:pt>
                <c:pt idx="103" formatCode="0.00">
                  <c:v>0.20256679133527303</c:v>
                </c:pt>
                <c:pt idx="104" formatCode="0.00">
                  <c:v>0.33021173176240604</c:v>
                </c:pt>
                <c:pt idx="105" formatCode="0.00">
                  <c:v>6.4607371313422632E-2</c:v>
                </c:pt>
                <c:pt idx="106" formatCode="0.00">
                  <c:v>0.56862479987566072</c:v>
                </c:pt>
                <c:pt idx="107" formatCode="0.00">
                  <c:v>0.12370878950949463</c:v>
                </c:pt>
                <c:pt idx="108" formatCode="0.00">
                  <c:v>0.42423419667012519</c:v>
                </c:pt>
                <c:pt idx="109" formatCode="0.00">
                  <c:v>0.17831276891794465</c:v>
                </c:pt>
                <c:pt idx="110" formatCode="0.00">
                  <c:v>5.8270949426060287E-2</c:v>
                </c:pt>
                <c:pt idx="111" formatCode="0.00">
                  <c:v>0.11426697450189598</c:v>
                </c:pt>
                <c:pt idx="112" formatCode="0.00">
                  <c:v>0.28175728638430453</c:v>
                </c:pt>
                <c:pt idx="113" formatCode="0.00">
                  <c:v>0.22701333873625082</c:v>
                </c:pt>
                <c:pt idx="114" formatCode="0.00">
                  <c:v>0.17404117814274855</c:v>
                </c:pt>
                <c:pt idx="115" formatCode="0.00">
                  <c:v>0.35418478174248286</c:v>
                </c:pt>
                <c:pt idx="116" formatCode="0.00">
                  <c:v>0.17998678896968962</c:v>
                </c:pt>
                <c:pt idx="117" formatCode="0.00">
                  <c:v>0.12627043844884342</c:v>
                </c:pt>
                <c:pt idx="118" formatCode="0.00">
                  <c:v>0.13413906196553968</c:v>
                </c:pt>
                <c:pt idx="119" formatCode="0.00">
                  <c:v>0.2064075792863114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0.13123988222532967</c:v>
                </c:pt>
                <c:pt idx="123" formatCode="0.00">
                  <c:v>6.5485912015748063E-2</c:v>
                </c:pt>
                <c:pt idx="124" formatCode="0.00">
                  <c:v>0.14392858839158362</c:v>
                </c:pt>
                <c:pt idx="125" formatCode="0.00">
                  <c:v>0</c:v>
                </c:pt>
                <c:pt idx="126" formatCode="0.00">
                  <c:v>7.7652351973262743E-2</c:v>
                </c:pt>
                <c:pt idx="127" formatCode="0.00">
                  <c:v>7.5353350699768895E-2</c:v>
                </c:pt>
                <c:pt idx="128" formatCode="0.00">
                  <c:v>0</c:v>
                </c:pt>
                <c:pt idx="129" formatCode="0.00">
                  <c:v>0</c:v>
                </c:pt>
                <c:pt idx="130" formatCode="0.00">
                  <c:v>0</c:v>
                </c:pt>
                <c:pt idx="131" formatCode="0.00">
                  <c:v>0</c:v>
                </c:pt>
                <c:pt idx="132" formatCode="0.00">
                  <c:v>0</c:v>
                </c:pt>
                <c:pt idx="133" formatCode="0.00">
                  <c:v>6.6684938339771765E-2</c:v>
                </c:pt>
                <c:pt idx="134" formatCode="0.00">
                  <c:v>0</c:v>
                </c:pt>
                <c:pt idx="135" formatCode="0.00">
                  <c:v>0</c:v>
                </c:pt>
                <c:pt idx="136" formatCode="0.00">
                  <c:v>0</c:v>
                </c:pt>
                <c:pt idx="137" formatCode="0.00">
                  <c:v>0</c:v>
                </c:pt>
                <c:pt idx="138" formatCode="0.00">
                  <c:v>0</c:v>
                </c:pt>
                <c:pt idx="139" formatCode="0.00">
                  <c:v>0</c:v>
                </c:pt>
                <c:pt idx="140" formatCode="0.00">
                  <c:v>0</c:v>
                </c:pt>
                <c:pt idx="141" formatCode="0.00">
                  <c:v>0</c:v>
                </c:pt>
                <c:pt idx="142" formatCode="0.00">
                  <c:v>0</c:v>
                </c:pt>
                <c:pt idx="143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0-46CE-9EB4-F70C28AB74C5}"/>
            </c:ext>
          </c:extLst>
        </c:ser>
        <c:ser>
          <c:idx val="2"/>
          <c:order val="1"/>
          <c:tx>
            <c:strRef>
              <c:f>'Mortality by birth year (EAM)'!$A$3:$A$3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(EAM)'!$B$3:$EO$3</c:f>
              <c:numCache>
                <c:formatCode>0.00</c:formatCode>
                <c:ptCount val="144"/>
                <c:pt idx="99">
                  <c:v>0.48757305057316691</c:v>
                </c:pt>
                <c:pt idx="100">
                  <c:v>0.6285890221157957</c:v>
                </c:pt>
                <c:pt idx="101">
                  <c:v>0.53932884235309242</c:v>
                </c:pt>
                <c:pt idx="102">
                  <c:v>0.65599329399081174</c:v>
                </c:pt>
                <c:pt idx="103">
                  <c:v>0.56892764759436021</c:v>
                </c:pt>
                <c:pt idx="104">
                  <c:v>0.57552570878479281</c:v>
                </c:pt>
                <c:pt idx="105">
                  <c:v>0.79085935865708745</c:v>
                </c:pt>
                <c:pt idx="106">
                  <c:v>0.48514114418735604</c:v>
                </c:pt>
                <c:pt idx="107">
                  <c:v>0.42024112376301692</c:v>
                </c:pt>
                <c:pt idx="108">
                  <c:v>0.58574072384084797</c:v>
                </c:pt>
                <c:pt idx="109">
                  <c:v>0.50711013671045291</c:v>
                </c:pt>
                <c:pt idx="110">
                  <c:v>0.64193018555011838</c:v>
                </c:pt>
                <c:pt idx="111">
                  <c:v>0.45939059864679771</c:v>
                </c:pt>
                <c:pt idx="112">
                  <c:v>0.55305918010429156</c:v>
                </c:pt>
                <c:pt idx="113">
                  <c:v>0.51342667882854987</c:v>
                </c:pt>
                <c:pt idx="114">
                  <c:v>0.44781924902473186</c:v>
                </c:pt>
                <c:pt idx="115">
                  <c:v>0.50931575422733244</c:v>
                </c:pt>
                <c:pt idx="116">
                  <c:v>0.50824824652562495</c:v>
                </c:pt>
                <c:pt idx="117">
                  <c:v>0.37556787661076541</c:v>
                </c:pt>
                <c:pt idx="118">
                  <c:v>0.49932672329823269</c:v>
                </c:pt>
                <c:pt idx="119">
                  <c:v>0.30944371009329569</c:v>
                </c:pt>
                <c:pt idx="120">
                  <c:v>0.23307716437603526</c:v>
                </c:pt>
                <c:pt idx="121">
                  <c:v>0.23475665565271089</c:v>
                </c:pt>
                <c:pt idx="122">
                  <c:v>0.13303148280675262</c:v>
                </c:pt>
                <c:pt idx="123">
                  <c:v>0.36867958122200567</c:v>
                </c:pt>
                <c:pt idx="124">
                  <c:v>0.20709060010761354</c:v>
                </c:pt>
                <c:pt idx="125">
                  <c:v>0.19735199250553748</c:v>
                </c:pt>
                <c:pt idx="126">
                  <c:v>9.3313467247953197E-2</c:v>
                </c:pt>
                <c:pt idx="127">
                  <c:v>1.9010427048142063E-2</c:v>
                </c:pt>
                <c:pt idx="128">
                  <c:v>9.4263141545220586E-2</c:v>
                </c:pt>
                <c:pt idx="129">
                  <c:v>0.11140699257692183</c:v>
                </c:pt>
                <c:pt idx="130">
                  <c:v>0.10963792317594907</c:v>
                </c:pt>
                <c:pt idx="131">
                  <c:v>0.14271920858988965</c:v>
                </c:pt>
                <c:pt idx="132">
                  <c:v>0.12243369703711753</c:v>
                </c:pt>
                <c:pt idx="133">
                  <c:v>0.13694175070414577</c:v>
                </c:pt>
                <c:pt idx="134">
                  <c:v>5.0779012165978125E-2</c:v>
                </c:pt>
                <c:pt idx="135">
                  <c:v>6.7856890522033877E-2</c:v>
                </c:pt>
                <c:pt idx="136">
                  <c:v>0.10151079700084743</c:v>
                </c:pt>
                <c:pt idx="137">
                  <c:v>0.10047949891849801</c:v>
                </c:pt>
                <c:pt idx="138">
                  <c:v>0.13348037997339807</c:v>
                </c:pt>
                <c:pt idx="139">
                  <c:v>1.6541437508483692E-2</c:v>
                </c:pt>
                <c:pt idx="140">
                  <c:v>8.2211628834153255E-2</c:v>
                </c:pt>
                <c:pt idx="141">
                  <c:v>6.4677061493965363E-2</c:v>
                </c:pt>
                <c:pt idx="142">
                  <c:v>9.5440353191157914E-2</c:v>
                </c:pt>
                <c:pt idx="143">
                  <c:v>3.1263829359518248E-2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0-46CE-9EB4-F70C28AB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65120"/>
        <c:axId val="1"/>
      </c:scatterChart>
      <c:valAx>
        <c:axId val="856465120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651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809663792026002"/>
          <c:y val="0.62124784055572724"/>
          <c:w val="0.88762084739407576"/>
          <c:h val="0.7551972747055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35294117647058"/>
          <c:y val="8.7912087912087919E-2"/>
          <c:w val="0.68823529411764706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(EA)'!$L$5:$P$5</c:f>
              <c:numCache>
                <c:formatCode>0</c:formatCode>
                <c:ptCount val="5"/>
                <c:pt idx="0">
                  <c:v>0.28448945494635691</c:v>
                </c:pt>
                <c:pt idx="1">
                  <c:v>0.23465616596965874</c:v>
                </c:pt>
                <c:pt idx="2">
                  <c:v>0.15332830495171956</c:v>
                </c:pt>
                <c:pt idx="3">
                  <c:v>3.6242020308036332E-2</c:v>
                </c:pt>
                <c:pt idx="4">
                  <c:v>6.0622671217974329E-3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DD8-4764-8FB9-A660FA60E83C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(EA)'!$L$6:$P$6</c:f>
              <c:numCache>
                <c:formatCode>0</c:formatCode>
                <c:ptCount val="5"/>
                <c:pt idx="0">
                  <c:v>0.57787105225821667</c:v>
                </c:pt>
                <c:pt idx="1">
                  <c:v>0.55879258078391225</c:v>
                </c:pt>
                <c:pt idx="2">
                  <c:v>0.37640135414440318</c:v>
                </c:pt>
                <c:pt idx="3">
                  <c:v>0.14659070310563507</c:v>
                </c:pt>
                <c:pt idx="4">
                  <c:v>8.0107512697470878E-2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D8-4764-8FB9-A660FA60E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44320"/>
        <c:axId val="1"/>
      </c:lineChart>
      <c:catAx>
        <c:axId val="85644432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44320"/>
        <c:crosses val="autoZero"/>
        <c:crossBetween val="between"/>
        <c:majorUnit val="7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28607568094436"/>
          <c:y val="8.3140971353758475E-2"/>
          <c:w val="0.7390489937667295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(EAF)'!$B$2:$EO$2</c:f>
              <c:numCache>
                <c:formatCode>General</c:formatCode>
                <c:ptCount val="144"/>
                <c:pt idx="101" formatCode="0.00">
                  <c:v>0.38022061921209166</c:v>
                </c:pt>
                <c:pt idx="102" formatCode="0.00">
                  <c:v>0</c:v>
                </c:pt>
                <c:pt idx="103" formatCode="0.00">
                  <c:v>0.42726369647187001</c:v>
                </c:pt>
                <c:pt idx="104" formatCode="0.00">
                  <c:v>6.958094873623602E-2</c:v>
                </c:pt>
                <c:pt idx="105" formatCode="0.00">
                  <c:v>0.27184864554810462</c:v>
                </c:pt>
                <c:pt idx="106" formatCode="0.00">
                  <c:v>0.19927675821883778</c:v>
                </c:pt>
                <c:pt idx="107" formatCode="0.00">
                  <c:v>0.19490897750750399</c:v>
                </c:pt>
                <c:pt idx="108" formatCode="0.00">
                  <c:v>0.3179694723868951</c:v>
                </c:pt>
                <c:pt idx="109" formatCode="0.00">
                  <c:v>0.18691414098933656</c:v>
                </c:pt>
                <c:pt idx="110" formatCode="0.00">
                  <c:v>6.1051551930450074E-2</c:v>
                </c:pt>
                <c:pt idx="111" formatCode="0.00">
                  <c:v>0.1195894732562061</c:v>
                </c:pt>
                <c:pt idx="112" formatCode="0.00">
                  <c:v>5.8944191639355867E-2</c:v>
                </c:pt>
                <c:pt idx="113" formatCode="0.00">
                  <c:v>0.11735656680405208</c:v>
                </c:pt>
                <c:pt idx="114" formatCode="0.00">
                  <c:v>0.12001502588124033</c:v>
                </c:pt>
                <c:pt idx="115" formatCode="0.00">
                  <c:v>6.1153028114493142E-2</c:v>
                </c:pt>
                <c:pt idx="116" formatCode="0.00">
                  <c:v>0.12465074419610554</c:v>
                </c:pt>
                <c:pt idx="117" formatCode="0.00">
                  <c:v>0.19583523728702917</c:v>
                </c:pt>
                <c:pt idx="118" formatCode="0.00">
                  <c:v>0</c:v>
                </c:pt>
                <c:pt idx="119" formatCode="0.00">
                  <c:v>7.1375957151585401E-2</c:v>
                </c:pt>
                <c:pt idx="120" formatCode="0.00">
                  <c:v>7.3376561911840998E-2</c:v>
                </c:pt>
                <c:pt idx="121" formatCode="0.00">
                  <c:v>0.14377628410193741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0.15959462964071258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0.16046406206749922</c:v>
                </c:pt>
                <c:pt idx="129" formatCode="0.00">
                  <c:v>7.6450845928610206E-2</c:v>
                </c:pt>
                <c:pt idx="130" formatCode="0.00">
                  <c:v>0</c:v>
                </c:pt>
                <c:pt idx="131" formatCode="0.00">
                  <c:v>0</c:v>
                </c:pt>
                <c:pt idx="132" formatCode="0.00">
                  <c:v>0</c:v>
                </c:pt>
                <c:pt idx="133" formatCode="0.00">
                  <c:v>0</c:v>
                </c:pt>
                <c:pt idx="134" formatCode="0.00">
                  <c:v>6.9623046899476862E-2</c:v>
                </c:pt>
                <c:pt idx="135" formatCode="0.00">
                  <c:v>0</c:v>
                </c:pt>
                <c:pt idx="136" formatCode="0.00">
                  <c:v>0</c:v>
                </c:pt>
                <c:pt idx="137" formatCode="0.00">
                  <c:v>0</c:v>
                </c:pt>
                <c:pt idx="138" formatCode="0.00">
                  <c:v>6.9026450935998671E-2</c:v>
                </c:pt>
                <c:pt idx="139" formatCode="0.00">
                  <c:v>6.9350387980745568E-2</c:v>
                </c:pt>
                <c:pt idx="140" formatCode="0.00">
                  <c:v>0</c:v>
                </c:pt>
                <c:pt idx="141" formatCode="0.00">
                  <c:v>6.7523494800015668E-2</c:v>
                </c:pt>
                <c:pt idx="142" formatCode="0.00">
                  <c:v>0</c:v>
                </c:pt>
                <c:pt idx="143" formatCode="0.00">
                  <c:v>6.6620520852556125E-2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0C-42E3-850E-6F55A97C755D}"/>
            </c:ext>
          </c:extLst>
        </c:ser>
        <c:ser>
          <c:idx val="2"/>
          <c:order val="1"/>
          <c:tx>
            <c:strRef>
              <c:f>'Mortality by birth year (EAF)'!$A$3:$A$3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(EAF)'!$B$3:$EO$3</c:f>
              <c:numCache>
                <c:formatCode>0.00</c:formatCode>
                <c:ptCount val="144"/>
                <c:pt idx="99">
                  <c:v>0.37292308757693432</c:v>
                </c:pt>
                <c:pt idx="100">
                  <c:v>0.35889684372372871</c:v>
                </c:pt>
                <c:pt idx="101">
                  <c:v>0.33602341152381826</c:v>
                </c:pt>
                <c:pt idx="102">
                  <c:v>0.38003082004036653</c:v>
                </c:pt>
                <c:pt idx="103">
                  <c:v>0.35755725399494775</c:v>
                </c:pt>
                <c:pt idx="104">
                  <c:v>0.28773097253066848</c:v>
                </c:pt>
                <c:pt idx="105">
                  <c:v>0.36178621151263979</c:v>
                </c:pt>
                <c:pt idx="106">
                  <c:v>0.34061292782846314</c:v>
                </c:pt>
                <c:pt idx="107">
                  <c:v>0.19818662876861923</c:v>
                </c:pt>
                <c:pt idx="108">
                  <c:v>0.33030285553305283</c:v>
                </c:pt>
                <c:pt idx="109">
                  <c:v>0.29576654476516345</c:v>
                </c:pt>
                <c:pt idx="110">
                  <c:v>0.16109658325116599</c:v>
                </c:pt>
                <c:pt idx="111">
                  <c:v>0.24773685781252178</c:v>
                </c:pt>
                <c:pt idx="112">
                  <c:v>0.18792919920769505</c:v>
                </c:pt>
                <c:pt idx="113">
                  <c:v>0.26078358847109723</c:v>
                </c:pt>
                <c:pt idx="114">
                  <c:v>0.24819051774233208</c:v>
                </c:pt>
                <c:pt idx="115">
                  <c:v>0.22165912151235187</c:v>
                </c:pt>
                <c:pt idx="116">
                  <c:v>0.10608704594164443</c:v>
                </c:pt>
                <c:pt idx="117">
                  <c:v>0.20398645681114674</c:v>
                </c:pt>
                <c:pt idx="118">
                  <c:v>0.17936958663454378</c:v>
                </c:pt>
                <c:pt idx="119">
                  <c:v>0.15338990531670599</c:v>
                </c:pt>
                <c:pt idx="120">
                  <c:v>0.12224372282780628</c:v>
                </c:pt>
                <c:pt idx="121">
                  <c:v>0.15819574919172921</c:v>
                </c:pt>
                <c:pt idx="122">
                  <c:v>0.20939369519227644</c:v>
                </c:pt>
                <c:pt idx="123">
                  <c:v>0.1581947656327321</c:v>
                </c:pt>
                <c:pt idx="124">
                  <c:v>0.14486444366536147</c:v>
                </c:pt>
                <c:pt idx="125">
                  <c:v>5.6587394441038351E-2</c:v>
                </c:pt>
                <c:pt idx="126">
                  <c:v>0</c:v>
                </c:pt>
                <c:pt idx="127">
                  <c:v>8.0080068411689923E-2</c:v>
                </c:pt>
                <c:pt idx="128">
                  <c:v>1.9889632034050416E-2</c:v>
                </c:pt>
                <c:pt idx="129">
                  <c:v>5.8762109368930393E-2</c:v>
                </c:pt>
                <c:pt idx="130">
                  <c:v>7.7064460681537647E-2</c:v>
                </c:pt>
                <c:pt idx="131">
                  <c:v>3.7624572664875823E-2</c:v>
                </c:pt>
                <c:pt idx="132">
                  <c:v>3.6890967363665449E-2</c:v>
                </c:pt>
                <c:pt idx="133">
                  <c:v>9.0283408543082436E-2</c:v>
                </c:pt>
                <c:pt idx="134">
                  <c:v>3.5723005554118212E-2</c:v>
                </c:pt>
                <c:pt idx="135">
                  <c:v>5.3658628032167748E-2</c:v>
                </c:pt>
                <c:pt idx="136">
                  <c:v>3.5669743023448733E-2</c:v>
                </c:pt>
                <c:pt idx="137">
                  <c:v>3.5297516103541982E-2</c:v>
                </c:pt>
                <c:pt idx="138">
                  <c:v>5.2752937917306002E-2</c:v>
                </c:pt>
                <c:pt idx="139">
                  <c:v>1.7429534744017129E-2</c:v>
                </c:pt>
                <c:pt idx="140">
                  <c:v>0</c:v>
                </c:pt>
                <c:pt idx="141">
                  <c:v>3.4039575137652392E-2</c:v>
                </c:pt>
                <c:pt idx="142">
                  <c:v>6.7007244672515315E-2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0C-42E3-850E-6F55A97C7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43072"/>
        <c:axId val="1"/>
      </c:scatterChart>
      <c:valAx>
        <c:axId val="856443072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430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0381032370953629"/>
          <c:y val="0.36027762118649714"/>
          <c:w val="0.57333453318335204"/>
          <c:h val="0.49422705533632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66974671368305438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0.0</c:formatCode>
                <c:ptCount val="22"/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04-49EB-9CED-309260AFAC3B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0.0</c:formatCode>
                <c:ptCount val="22"/>
                <c:pt idx="19" formatCode="0">
                  <c:v>13.378691928884919</c:v>
                </c:pt>
                <c:pt idx="20" formatCode="0">
                  <c:v>9.6647253728340701</c:v>
                </c:pt>
                <c:pt idx="21" formatCode="0">
                  <c:v>7.1839080459770104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04-49EB-9CED-309260AFAC3B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0.0</c:formatCode>
                <c:ptCount val="22"/>
                <c:pt idx="17" formatCode="0">
                  <c:v>10.393517358113323</c:v>
                </c:pt>
                <c:pt idx="18" formatCode="0">
                  <c:v>12.744537259400866</c:v>
                </c:pt>
                <c:pt idx="19" formatCode="0">
                  <c:v>10.988061656714731</c:v>
                </c:pt>
                <c:pt idx="20">
                  <c:v>13.852040984650667</c:v>
                </c:pt>
                <c:pt idx="21" formatCode="0">
                  <c:v>12.902798373482199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704-49EB-9CED-309260AFAC3B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0.0</c:formatCode>
                <c:ptCount val="22"/>
                <c:pt idx="15" formatCode="0">
                  <c:v>7.9118025305755566</c:v>
                </c:pt>
                <c:pt idx="16" formatCode="0">
                  <c:v>11.864433726457875</c:v>
                </c:pt>
                <c:pt idx="17">
                  <c:v>15.345800533453717</c:v>
                </c:pt>
                <c:pt idx="18">
                  <c:v>18.17317999322794</c:v>
                </c:pt>
                <c:pt idx="19">
                  <c:v>16.183858971232379</c:v>
                </c:pt>
                <c:pt idx="20" formatCode="0">
                  <c:v>17.444914770419608</c:v>
                </c:pt>
                <c:pt idx="21" formatCode="0">
                  <c:v>7.4046240486086869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704-49EB-9CED-309260AFAC3B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0.0</c:formatCode>
                <c:ptCount val="22"/>
                <c:pt idx="13" formatCode="0">
                  <c:v>5.7717135720543444</c:v>
                </c:pt>
                <c:pt idx="14" formatCode="0">
                  <c:v>8.6792683937072503</c:v>
                </c:pt>
                <c:pt idx="15" formatCode="0">
                  <c:v>12.483838946027351</c:v>
                </c:pt>
                <c:pt idx="16">
                  <c:v>17.352266256565809</c:v>
                </c:pt>
                <c:pt idx="17">
                  <c:v>20.750505768275495</c:v>
                </c:pt>
                <c:pt idx="18">
                  <c:v>20.934609711791182</c:v>
                </c:pt>
                <c:pt idx="19">
                  <c:v>19.32323192229126</c:v>
                </c:pt>
                <c:pt idx="20">
                  <c:v>13.099997498989458</c:v>
                </c:pt>
                <c:pt idx="21" formatCode="0">
                  <c:v>5.5258205416871444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704-49EB-9CED-309260AFAC3B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0.0</c:formatCode>
                <c:ptCount val="22"/>
                <c:pt idx="11">
                  <c:v>2.9965400308126604</c:v>
                </c:pt>
                <c:pt idx="12" formatCode="0">
                  <c:v>5.16044771234679</c:v>
                </c:pt>
                <c:pt idx="13" formatCode="0">
                  <c:v>7.7332757273240063</c:v>
                </c:pt>
                <c:pt idx="14" formatCode="0">
                  <c:v>12.410480096549247</c:v>
                </c:pt>
                <c:pt idx="15">
                  <c:v>16.317710533235022</c:v>
                </c:pt>
                <c:pt idx="16">
                  <c:v>17.869393927539974</c:v>
                </c:pt>
                <c:pt idx="17">
                  <c:v>18.009925461489772</c:v>
                </c:pt>
                <c:pt idx="18">
                  <c:v>15.577243677730152</c:v>
                </c:pt>
                <c:pt idx="19">
                  <c:v>10.052657224280129</c:v>
                </c:pt>
                <c:pt idx="20" formatCode="0">
                  <c:v>5.0717414017769382</c:v>
                </c:pt>
                <c:pt idx="21" formatCode="0">
                  <c:v>1.3404096919216033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704-49EB-9CED-309260AFAC3B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0.0</c:formatCode>
                <c:ptCount val="22"/>
                <c:pt idx="9">
                  <c:v>1.3753443773781038</c:v>
                </c:pt>
                <c:pt idx="10">
                  <c:v>2.1802529320145534</c:v>
                </c:pt>
                <c:pt idx="11">
                  <c:v>3.8227997460130987</c:v>
                </c:pt>
                <c:pt idx="12">
                  <c:v>6.2604972945174824</c:v>
                </c:pt>
                <c:pt idx="13" formatCode="0">
                  <c:v>8.9076598025266591</c:v>
                </c:pt>
                <c:pt idx="14">
                  <c:v>11.205553457711005</c:v>
                </c:pt>
                <c:pt idx="15">
                  <c:v>12.551076058677095</c:v>
                </c:pt>
                <c:pt idx="16">
                  <c:v>11.914293510419984</c:v>
                </c:pt>
                <c:pt idx="17" formatCode="0">
                  <c:v>10.140146883090186</c:v>
                </c:pt>
                <c:pt idx="18">
                  <c:v>6.0049143902475803</c:v>
                </c:pt>
                <c:pt idx="19">
                  <c:v>3.2508767823023432</c:v>
                </c:pt>
                <c:pt idx="20">
                  <c:v>4.1301237125646066</c:v>
                </c:pt>
                <c:pt idx="21">
                  <c:v>8.9001751331498777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704-49EB-9CED-309260AFAC3B}"/>
            </c:ext>
          </c:extLst>
        </c:ser>
        <c:ser>
          <c:idx val="11"/>
          <c:order val="7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0.0</c:formatCode>
                <c:ptCount val="22"/>
                <c:pt idx="7">
                  <c:v>0.66652687463540661</c:v>
                </c:pt>
                <c:pt idx="8">
                  <c:v>1.0375434635499126</c:v>
                </c:pt>
                <c:pt idx="9">
                  <c:v>1.7822301351764209</c:v>
                </c:pt>
                <c:pt idx="10">
                  <c:v>3.0673137960925385</c:v>
                </c:pt>
                <c:pt idx="11">
                  <c:v>4.6236563619223201</c:v>
                </c:pt>
                <c:pt idx="12">
                  <c:v>5.8680598615849586</c:v>
                </c:pt>
                <c:pt idx="13">
                  <c:v>6.2418427418963347</c:v>
                </c:pt>
                <c:pt idx="14">
                  <c:v>6.7356986938733483</c:v>
                </c:pt>
                <c:pt idx="15">
                  <c:v>5.7454163961216036</c:v>
                </c:pt>
                <c:pt idx="16">
                  <c:v>3.7582406319252293</c:v>
                </c:pt>
                <c:pt idx="17">
                  <c:v>2.7756900253907508</c:v>
                </c:pt>
                <c:pt idx="18">
                  <c:v>3.3529613983070279</c:v>
                </c:pt>
                <c:pt idx="19">
                  <c:v>6.3850009774673326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704-49EB-9CED-309260AFAC3B}"/>
            </c:ext>
          </c:extLst>
        </c:ser>
        <c:ser>
          <c:idx val="12"/>
          <c:order val="8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0.0</c:formatCode>
                <c:ptCount val="22"/>
                <c:pt idx="5">
                  <c:v>0.38202501407040207</c:v>
                </c:pt>
                <c:pt idx="6">
                  <c:v>0.50891096300421901</c:v>
                </c:pt>
                <c:pt idx="7">
                  <c:v>0.78833233703605932</c:v>
                </c:pt>
                <c:pt idx="8">
                  <c:v>1.1870145835342807</c:v>
                </c:pt>
                <c:pt idx="9">
                  <c:v>1.8874469880577487</c:v>
                </c:pt>
                <c:pt idx="10">
                  <c:v>2.5333806241601677</c:v>
                </c:pt>
                <c:pt idx="11">
                  <c:v>3.0621633821267253</c:v>
                </c:pt>
                <c:pt idx="12">
                  <c:v>3.3073077896123535</c:v>
                </c:pt>
                <c:pt idx="13">
                  <c:v>2.8580378606131824</c:v>
                </c:pt>
                <c:pt idx="14">
                  <c:v>1.8990826701486658</c:v>
                </c:pt>
                <c:pt idx="15">
                  <c:v>1.4032237079955334</c:v>
                </c:pt>
                <c:pt idx="16">
                  <c:v>2.2904920367115169</c:v>
                </c:pt>
                <c:pt idx="17">
                  <c:v>4.4683842207515267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704-49EB-9CED-309260AFAC3B}"/>
            </c:ext>
          </c:extLst>
        </c:ser>
        <c:ser>
          <c:idx val="13"/>
          <c:order val="9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0.22109588073234984</c:v>
                </c:pt>
                <c:pt idx="4" formatCode="0.0">
                  <c:v>0.37236082265219106</c:v>
                </c:pt>
                <c:pt idx="5" formatCode="0.0">
                  <c:v>0.41087085036847482</c:v>
                </c:pt>
                <c:pt idx="6" formatCode="0.0">
                  <c:v>0.52966938921542062</c:v>
                </c:pt>
                <c:pt idx="7" formatCode="0.0">
                  <c:v>0.59611749933095526</c:v>
                </c:pt>
                <c:pt idx="8" formatCode="0.0">
                  <c:v>0.88142656300861122</c:v>
                </c:pt>
                <c:pt idx="9" formatCode="0.0">
                  <c:v>1.0051017380323668</c:v>
                </c:pt>
                <c:pt idx="10">
                  <c:v>1.2380347677451726</c:v>
                </c:pt>
                <c:pt idx="11" formatCode="0.0">
                  <c:v>1.1449947495035466</c:v>
                </c:pt>
                <c:pt idx="12" formatCode="0.0">
                  <c:v>0.79114489530275811</c:v>
                </c:pt>
                <c:pt idx="13" formatCode="0.0">
                  <c:v>0.62549527876562228</c:v>
                </c:pt>
                <c:pt idx="14" formatCode="0.0">
                  <c:v>0.92582468445992139</c:v>
                </c:pt>
                <c:pt idx="15" formatCode="0.0">
                  <c:v>2.0094049558849711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704-49EB-9CED-309260AFAC3B}"/>
            </c:ext>
          </c:extLst>
        </c:ser>
        <c:ser>
          <c:idx val="14"/>
          <c:order val="10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0.19011030960604583</c:v>
                </c:pt>
                <c:pt idx="1">
                  <c:v>0.36196854071621198</c:v>
                </c:pt>
                <c:pt idx="2">
                  <c:v>0.36609636937061474</c:v>
                </c:pt>
                <c:pt idx="3">
                  <c:v>0.31848235966401428</c:v>
                </c:pt>
                <c:pt idx="4">
                  <c:v>0.36839682374640809</c:v>
                </c:pt>
                <c:pt idx="5" formatCode="0.0">
                  <c:v>0.39331098411687032</c:v>
                </c:pt>
                <c:pt idx="6" formatCode="0.0">
                  <c:v>0.40186898645765645</c:v>
                </c:pt>
                <c:pt idx="7" formatCode="0.0">
                  <c:v>0.44054363550018039</c:v>
                </c:pt>
                <c:pt idx="8" formatCode="0.0">
                  <c:v>0.41555485235993173</c:v>
                </c:pt>
                <c:pt idx="9" formatCode="0.0">
                  <c:v>0.40268417511476445</c:v>
                </c:pt>
                <c:pt idx="10" formatCode="0.0">
                  <c:v>0.29160566087552359</c:v>
                </c:pt>
                <c:pt idx="11" formatCode="0.0">
                  <c:v>0.22875644027545125</c:v>
                </c:pt>
                <c:pt idx="12" formatCode="0.0">
                  <c:v>0.36810533700158027</c:v>
                </c:pt>
                <c:pt idx="13" formatCode="0.0">
                  <c:v>0.76906100582745629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704-49EB-9CED-309260AFAC3B}"/>
            </c:ext>
          </c:extLst>
        </c:ser>
        <c:ser>
          <c:idx val="15"/>
          <c:order val="11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0.1907347856684796</c:v>
                </c:pt>
                <c:pt idx="1">
                  <c:v>0.27687060352049381</c:v>
                </c:pt>
                <c:pt idx="2">
                  <c:v>0.25171492457193584</c:v>
                </c:pt>
                <c:pt idx="3">
                  <c:v>0.30300560826041623</c:v>
                </c:pt>
                <c:pt idx="4">
                  <c:v>0.28797556458273388</c:v>
                </c:pt>
                <c:pt idx="5">
                  <c:v>0.22456021035593215</c:v>
                </c:pt>
                <c:pt idx="6" formatCode="0.0">
                  <c:v>0.22056492249594975</c:v>
                </c:pt>
                <c:pt idx="7" formatCode="0.0">
                  <c:v>0.15918013607221196</c:v>
                </c:pt>
                <c:pt idx="8" formatCode="0.0">
                  <c:v>0.12468601301469524</c:v>
                </c:pt>
                <c:pt idx="9" formatCode="0.0">
                  <c:v>8.9414590883309469E-2</c:v>
                </c:pt>
                <c:pt idx="10" formatCode="0.0">
                  <c:v>0.12040550420555833</c:v>
                </c:pt>
                <c:pt idx="11" formatCode="0.0">
                  <c:v>0.25824275739571773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704-49EB-9CED-309260AFAC3B}"/>
            </c:ext>
          </c:extLst>
        </c:ser>
        <c:ser>
          <c:idx val="16"/>
          <c:order val="12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9.075394054482841E-2</c:v>
                </c:pt>
                <c:pt idx="1">
                  <c:v>0.18632993896416342</c:v>
                </c:pt>
                <c:pt idx="2">
                  <c:v>0.15624960508171376</c:v>
                </c:pt>
                <c:pt idx="3">
                  <c:v>0.11108636024179375</c:v>
                </c:pt>
                <c:pt idx="4">
                  <c:v>0.12338111138482635</c:v>
                </c:pt>
                <c:pt idx="5">
                  <c:v>0.13784666187933284</c:v>
                </c:pt>
                <c:pt idx="6">
                  <c:v>7.7095088162857761E-2</c:v>
                </c:pt>
                <c:pt idx="7">
                  <c:v>4.9493371472288349E-2</c:v>
                </c:pt>
                <c:pt idx="8">
                  <c:v>5.4036920244965272E-2</c:v>
                </c:pt>
                <c:pt idx="9" formatCode="0.0">
                  <c:v>0.10211959372930597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704-49EB-9CED-309260AFAC3B}"/>
            </c:ext>
          </c:extLst>
        </c:ser>
        <c:ser>
          <c:idx val="17"/>
          <c:order val="13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3.9650953763682197E-2</c:v>
                </c:pt>
                <c:pt idx="1">
                  <c:v>6.6995841426388161E-2</c:v>
                </c:pt>
                <c:pt idx="2">
                  <c:v>4.798410157794996E-2</c:v>
                </c:pt>
                <c:pt idx="3">
                  <c:v>5.4396772231916121E-2</c:v>
                </c:pt>
                <c:pt idx="4">
                  <c:v>6.7094503357815125E-2</c:v>
                </c:pt>
                <c:pt idx="5">
                  <c:v>3.3467241700890347E-2</c:v>
                </c:pt>
                <c:pt idx="6">
                  <c:v>4.5335679886717474E-2</c:v>
                </c:pt>
                <c:pt idx="7" formatCode="0.0">
                  <c:v>5.4389926561119781E-2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704-49EB-9CED-309260AFAC3B}"/>
            </c:ext>
          </c:extLst>
        </c:ser>
        <c:ser>
          <c:idx val="18"/>
          <c:order val="14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(EA)'!$P$32:$P$53</c:f>
              <c:numCache>
                <c:formatCode>0</c:formatCode>
                <c:ptCount val="22"/>
                <c:pt idx="0">
                  <c:v>3.1103991042617539E-2</c:v>
                </c:pt>
                <c:pt idx="1">
                  <c:v>3.8351053975259085E-2</c:v>
                </c:pt>
                <c:pt idx="2">
                  <c:v>2.4046791471540388E-2</c:v>
                </c:pt>
                <c:pt idx="3">
                  <c:v>1.4261048737959669E-2</c:v>
                </c:pt>
                <c:pt idx="4">
                  <c:v>2.458813952663013E-2</c:v>
                </c:pt>
                <c:pt idx="5" formatCode="0.0">
                  <c:v>3.3112047229658284E-2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704-49EB-9CED-309260AFAC3B}"/>
            </c:ext>
          </c:extLst>
        </c:ser>
        <c:ser>
          <c:idx val="0"/>
          <c:order val="15"/>
          <c:tx>
            <c:strRef>
              <c:f>'Decades (EA)'!$Q$31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(EA)'!$Q$32:$Q$53</c:f>
              <c:numCache>
                <c:formatCode>0</c:formatCode>
                <c:ptCount val="22"/>
                <c:pt idx="0">
                  <c:v>7.7475669153480708E-3</c:v>
                </c:pt>
                <c:pt idx="1">
                  <c:v>1.4951784084371946E-2</c:v>
                </c:pt>
                <c:pt idx="2">
                  <c:v>1.1675364750372681E-2</c:v>
                </c:pt>
                <c:pt idx="3">
                  <c:v>1.2553660308950167E-2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704-49EB-9CED-309260AFAC3B}"/>
            </c:ext>
          </c:extLst>
        </c:ser>
        <c:ser>
          <c:idx val="1"/>
          <c:order val="16"/>
          <c:tx>
            <c:strRef>
              <c:f>'Decades (EA)'!$R$31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(EA)'!$R$32:$R$53</c:f>
              <c:numCache>
                <c:formatCode>0</c:formatCode>
                <c:ptCount val="22"/>
                <c:pt idx="0">
                  <c:v>0</c:v>
                </c:pt>
                <c:pt idx="1">
                  <c:v>6.4727040455507534E-5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704-49EB-9CED-309260AF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15872"/>
        <c:axId val="1"/>
      </c:scatterChart>
      <c:valAx>
        <c:axId val="856515872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158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857182852143481"/>
          <c:y val="0.10161662817551963"/>
          <c:w val="0.5631242094738157"/>
          <c:h val="0.456776320973735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35294117647058"/>
          <c:y val="8.7912087912087919E-2"/>
          <c:w val="0.69411764705882351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(EA)'!$L$32:$P$32</c:f>
              <c:numCache>
                <c:formatCode>0</c:formatCode>
                <c:ptCount val="5"/>
                <c:pt idx="0">
                  <c:v>0.19011030960604583</c:v>
                </c:pt>
                <c:pt idx="1">
                  <c:v>0.1907347856684796</c:v>
                </c:pt>
                <c:pt idx="2">
                  <c:v>9.075394054482841E-2</c:v>
                </c:pt>
                <c:pt idx="3">
                  <c:v>3.9650953763682197E-2</c:v>
                </c:pt>
                <c:pt idx="4">
                  <c:v>3.1103991042617539E-2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6A-4FE8-BFBF-DA0E27E4B987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(EA)'!$L$33:$P$33</c:f>
              <c:numCache>
                <c:formatCode>0</c:formatCode>
                <c:ptCount val="5"/>
                <c:pt idx="0">
                  <c:v>0.36196854071621198</c:v>
                </c:pt>
                <c:pt idx="1">
                  <c:v>0.27687060352049381</c:v>
                </c:pt>
                <c:pt idx="2">
                  <c:v>0.18632993896416342</c:v>
                </c:pt>
                <c:pt idx="3">
                  <c:v>6.6995841426388161E-2</c:v>
                </c:pt>
                <c:pt idx="4">
                  <c:v>3.8351053975259085E-2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76A-4FE8-BFBF-DA0E27E4B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55968"/>
        <c:axId val="1"/>
      </c:lineChart>
      <c:catAx>
        <c:axId val="85645596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55968"/>
        <c:crosses val="autoZero"/>
        <c:crossBetween val="between"/>
        <c:majorUnit val="8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(NEAM)'!$B$2:$EO$2</c:f>
              <c:numCache>
                <c:formatCode>General</c:formatCode>
                <c:ptCount val="144"/>
                <c:pt idx="101" formatCode="0.00">
                  <c:v>0.46137395343916221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0.39397532926488138</c:v>
                </c:pt>
                <c:pt idx="107" formatCode="0.00">
                  <c:v>0</c:v>
                </c:pt>
                <c:pt idx="108" formatCode="0.00">
                  <c:v>0.36790540416248169</c:v>
                </c:pt>
                <c:pt idx="109" formatCode="0.00">
                  <c:v>1.0692556911134161</c:v>
                </c:pt>
                <c:pt idx="110" formatCode="0.00">
                  <c:v>0.34565357906998445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0.33684891315698173</c:v>
                </c:pt>
                <c:pt idx="114" formatCode="0.00">
                  <c:v>0.33993717960920822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0.35755276584942025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0.36119860143901517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  <c:pt idx="130" formatCode="0.00">
                  <c:v>0</c:v>
                </c:pt>
                <c:pt idx="131" formatCode="0.00">
                  <c:v>0</c:v>
                </c:pt>
                <c:pt idx="132" formatCode="0.00">
                  <c:v>0</c:v>
                </c:pt>
                <c:pt idx="133" formatCode="0.00">
                  <c:v>0</c:v>
                </c:pt>
                <c:pt idx="134" formatCode="0.00">
                  <c:v>0</c:v>
                </c:pt>
                <c:pt idx="135" formatCode="0.00">
                  <c:v>0</c:v>
                </c:pt>
                <c:pt idx="136" formatCode="0.00">
                  <c:v>0</c:v>
                </c:pt>
                <c:pt idx="137" formatCode="0.00">
                  <c:v>0</c:v>
                </c:pt>
                <c:pt idx="138" formatCode="0.00">
                  <c:v>0</c:v>
                </c:pt>
                <c:pt idx="139" formatCode="0.00">
                  <c:v>0.27935692036930981</c:v>
                </c:pt>
                <c:pt idx="140" formatCode="0.00">
                  <c:v>0</c:v>
                </c:pt>
                <c:pt idx="141" formatCode="0.00">
                  <c:v>0</c:v>
                </c:pt>
                <c:pt idx="142" formatCode="0.00">
                  <c:v>0</c:v>
                </c:pt>
                <c:pt idx="143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08-4967-860A-C7E6AA6B8F6E}"/>
            </c:ext>
          </c:extLst>
        </c:ser>
        <c:ser>
          <c:idx val="2"/>
          <c:order val="1"/>
          <c:tx>
            <c:strRef>
              <c:f>'Mortality by birth year (NEAM)'!$A$3:$A$3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(NEAM)'!$B$3:$EO$3</c:f>
              <c:numCache>
                <c:formatCode>0.00</c:formatCode>
                <c:ptCount val="144"/>
                <c:pt idx="99">
                  <c:v>0.33980830878068075</c:v>
                </c:pt>
                <c:pt idx="100">
                  <c:v>0.44869068158841841</c:v>
                </c:pt>
                <c:pt idx="101">
                  <c:v>0.32373099983500797</c:v>
                </c:pt>
                <c:pt idx="102">
                  <c:v>0.41635729682964562</c:v>
                </c:pt>
                <c:pt idx="103">
                  <c:v>0.10029466572790859</c:v>
                </c:pt>
                <c:pt idx="104">
                  <c:v>0.19376278410130043</c:v>
                </c:pt>
                <c:pt idx="105">
                  <c:v>0.46911987020146173</c:v>
                </c:pt>
                <c:pt idx="106">
                  <c:v>0.2724271413899943</c:v>
                </c:pt>
                <c:pt idx="107">
                  <c:v>0.26376107466812265</c:v>
                </c:pt>
                <c:pt idx="108">
                  <c:v>0.51255399337030083</c:v>
                </c:pt>
                <c:pt idx="109">
                  <c:v>0.16587926676226719</c:v>
                </c:pt>
                <c:pt idx="110">
                  <c:v>0.39682450406324504</c:v>
                </c:pt>
                <c:pt idx="111">
                  <c:v>0.15994225569605297</c:v>
                </c:pt>
                <c:pt idx="112">
                  <c:v>0.23930373880878766</c:v>
                </c:pt>
                <c:pt idx="113">
                  <c:v>0.71959223777336401</c:v>
                </c:pt>
                <c:pt idx="114">
                  <c:v>0.24082090150899102</c:v>
                </c:pt>
                <c:pt idx="115">
                  <c:v>7.9802613024839833E-2</c:v>
                </c:pt>
                <c:pt idx="116">
                  <c:v>0.32096195202436745</c:v>
                </c:pt>
                <c:pt idx="117">
                  <c:v>0.32276115397826971</c:v>
                </c:pt>
                <c:pt idx="118">
                  <c:v>8.2062526721610254E-2</c:v>
                </c:pt>
                <c:pt idx="119">
                  <c:v>8.3748677922433137E-2</c:v>
                </c:pt>
                <c:pt idx="120">
                  <c:v>0.33174676203865849</c:v>
                </c:pt>
                <c:pt idx="121">
                  <c:v>8.5804333685159703E-2</c:v>
                </c:pt>
                <c:pt idx="122">
                  <c:v>0.17130882166768796</c:v>
                </c:pt>
                <c:pt idx="123">
                  <c:v>0.17123641173690091</c:v>
                </c:pt>
                <c:pt idx="124">
                  <c:v>0.34436268919644181</c:v>
                </c:pt>
                <c:pt idx="125">
                  <c:v>8.5828275473059712E-2</c:v>
                </c:pt>
                <c:pt idx="126">
                  <c:v>8.693396426527239E-2</c:v>
                </c:pt>
                <c:pt idx="127">
                  <c:v>0</c:v>
                </c:pt>
                <c:pt idx="128">
                  <c:v>8.5539928456114633E-2</c:v>
                </c:pt>
                <c:pt idx="129">
                  <c:v>0.16607555040203043</c:v>
                </c:pt>
                <c:pt idx="130">
                  <c:v>0</c:v>
                </c:pt>
                <c:pt idx="131">
                  <c:v>7.6499077841866145E-2</c:v>
                </c:pt>
                <c:pt idx="132">
                  <c:v>0.1520335521158418</c:v>
                </c:pt>
                <c:pt idx="133">
                  <c:v>7.4852036237367775E-2</c:v>
                </c:pt>
                <c:pt idx="134">
                  <c:v>0.14892266947662322</c:v>
                </c:pt>
                <c:pt idx="135">
                  <c:v>7.376529255942034E-2</c:v>
                </c:pt>
                <c:pt idx="136">
                  <c:v>0.2189769902331796</c:v>
                </c:pt>
                <c:pt idx="137">
                  <c:v>0</c:v>
                </c:pt>
                <c:pt idx="138">
                  <c:v>0.1395797390934701</c:v>
                </c:pt>
                <c:pt idx="139">
                  <c:v>6.7753707144086392E-2</c:v>
                </c:pt>
                <c:pt idx="140">
                  <c:v>6.5690937278293074E-2</c:v>
                </c:pt>
                <c:pt idx="141">
                  <c:v>0</c:v>
                </c:pt>
                <c:pt idx="142">
                  <c:v>0</c:v>
                </c:pt>
                <c:pt idx="143">
                  <c:v>6.0063270649301975E-2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08-4967-860A-C7E6AA6B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43488"/>
        <c:axId val="1"/>
      </c:scatterChart>
      <c:valAx>
        <c:axId val="856443488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434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333473315835518"/>
          <c:y val="0.59122474586750551"/>
          <c:w val="0.90285894263217092"/>
          <c:h val="0.725174180017336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411764705882353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(NEA)'!$L$5:$P$5</c:f>
              <c:numCache>
                <c:formatCode>0</c:formatCode>
                <c:ptCount val="5"/>
                <c:pt idx="0">
                  <c:v>0.2306869767195811</c:v>
                </c:pt>
                <c:pt idx="1">
                  <c:v>0.21767900036107637</c:v>
                </c:pt>
                <c:pt idx="2">
                  <c:v>0.10343388586156102</c:v>
                </c:pt>
                <c:pt idx="3">
                  <c:v>3.6119860143901519E-2</c:v>
                </c:pt>
                <c:pt idx="4">
                  <c:v>2.5396083669937255E-2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1E0-4AE4-A884-5A35B1937A2B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(NEA)'!$L$6:$P$6</c:f>
              <c:numCache>
                <c:formatCode>0</c:formatCode>
                <c:ptCount val="5"/>
                <c:pt idx="0">
                  <c:v>0.38214682175843817</c:v>
                </c:pt>
                <c:pt idx="1">
                  <c:v>0.27738692947894411</c:v>
                </c:pt>
                <c:pt idx="2">
                  <c:v>0.24386099803453815</c:v>
                </c:pt>
                <c:pt idx="3">
                  <c:v>0.11685094494875278</c:v>
                </c:pt>
                <c:pt idx="4">
                  <c:v>7.7236785697431129E-2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E0-4AE4-A884-5A35B1937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52640"/>
        <c:axId val="1"/>
      </c:lineChart>
      <c:catAx>
        <c:axId val="85645264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52640"/>
        <c:crosses val="autoZero"/>
        <c:crossBetween val="between"/>
        <c:maj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(NEAF)'!$B$2:$EX$2</c:f>
              <c:numCache>
                <c:formatCode>General</c:formatCode>
                <c:ptCount val="153"/>
                <c:pt idx="101" formatCode="0.00">
                  <c:v>0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0.41144208736309901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0.36061226812854569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0.33470337867827482</c:v>
                </c:pt>
                <c:pt idx="114" formatCode="0.00">
                  <c:v>0</c:v>
                </c:pt>
                <c:pt idx="115" formatCode="0.00">
                  <c:v>0.34471703901852163</c:v>
                </c:pt>
                <c:pt idx="116" formatCode="0.00">
                  <c:v>0.35086134723809592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  <c:pt idx="130" formatCode="0.00">
                  <c:v>0.36430577549884274</c:v>
                </c:pt>
                <c:pt idx="131" formatCode="0.00">
                  <c:v>0</c:v>
                </c:pt>
                <c:pt idx="132" formatCode="0.00">
                  <c:v>0</c:v>
                </c:pt>
                <c:pt idx="133" formatCode="0.00">
                  <c:v>0</c:v>
                </c:pt>
                <c:pt idx="134" formatCode="0.00">
                  <c:v>0</c:v>
                </c:pt>
                <c:pt idx="135" formatCode="0.00">
                  <c:v>0</c:v>
                </c:pt>
                <c:pt idx="136" formatCode="0.00">
                  <c:v>0</c:v>
                </c:pt>
                <c:pt idx="137" formatCode="0.00">
                  <c:v>0</c:v>
                </c:pt>
                <c:pt idx="138" formatCode="0.00">
                  <c:v>0</c:v>
                </c:pt>
                <c:pt idx="139" formatCode="0.00">
                  <c:v>0</c:v>
                </c:pt>
                <c:pt idx="140" formatCode="0.00">
                  <c:v>0</c:v>
                </c:pt>
                <c:pt idx="141" formatCode="0.00">
                  <c:v>0</c:v>
                </c:pt>
                <c:pt idx="142" formatCode="0.00">
                  <c:v>0</c:v>
                </c:pt>
                <c:pt idx="143" formatCode="0.00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AB-40A3-A760-1EDB54B8D905}"/>
            </c:ext>
          </c:extLst>
        </c:ser>
        <c:ser>
          <c:idx val="2"/>
          <c:order val="1"/>
          <c:tx>
            <c:strRef>
              <c:f>'Mortality by birth year (NEAF)'!$A$3:$A$3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(NEAF)'!$B$3:$EX$3</c:f>
              <c:numCache>
                <c:formatCode>0.00</c:formatCode>
                <c:ptCount val="153"/>
                <c:pt idx="99">
                  <c:v>0</c:v>
                </c:pt>
                <c:pt idx="100">
                  <c:v>0.11506594679363141</c:v>
                </c:pt>
                <c:pt idx="101">
                  <c:v>0.22111775510681059</c:v>
                </c:pt>
                <c:pt idx="102">
                  <c:v>0.31947999054132087</c:v>
                </c:pt>
                <c:pt idx="103">
                  <c:v>0</c:v>
                </c:pt>
                <c:pt idx="104">
                  <c:v>9.9423758893975436E-2</c:v>
                </c:pt>
                <c:pt idx="105">
                  <c:v>0.19223461485543325</c:v>
                </c:pt>
                <c:pt idx="106">
                  <c:v>9.2805363732004237E-2</c:v>
                </c:pt>
                <c:pt idx="107">
                  <c:v>0.17988951530490582</c:v>
                </c:pt>
                <c:pt idx="108">
                  <c:v>0.17443902823470159</c:v>
                </c:pt>
                <c:pt idx="109">
                  <c:v>0.16930468523180914</c:v>
                </c:pt>
                <c:pt idx="110">
                  <c:v>0.24375344803351801</c:v>
                </c:pt>
                <c:pt idx="111">
                  <c:v>0.16240319239741319</c:v>
                </c:pt>
                <c:pt idx="112">
                  <c:v>0.1614142537014103</c:v>
                </c:pt>
                <c:pt idx="113">
                  <c:v>0.3220546021856438</c:v>
                </c:pt>
                <c:pt idx="114">
                  <c:v>0.2423005988546581</c:v>
                </c:pt>
                <c:pt idx="115">
                  <c:v>8.0612114613205485E-2</c:v>
                </c:pt>
                <c:pt idx="116">
                  <c:v>0.405172658290956</c:v>
                </c:pt>
                <c:pt idx="117">
                  <c:v>8.1681364081983676E-2</c:v>
                </c:pt>
                <c:pt idx="118">
                  <c:v>8.2866310542097796E-2</c:v>
                </c:pt>
                <c:pt idx="119">
                  <c:v>0.16959231627403576</c:v>
                </c:pt>
                <c:pt idx="120">
                  <c:v>0.50424028967695611</c:v>
                </c:pt>
                <c:pt idx="121">
                  <c:v>8.6784314560228962E-2</c:v>
                </c:pt>
                <c:pt idx="122">
                  <c:v>0.34683262170185708</c:v>
                </c:pt>
                <c:pt idx="123">
                  <c:v>8.6674835279574369E-2</c:v>
                </c:pt>
                <c:pt idx="124">
                  <c:v>0</c:v>
                </c:pt>
                <c:pt idx="125">
                  <c:v>0.1750014506229372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0.15645698745655928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7.556655744987377E-2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5.9931737750701951E-2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AB-40A3-A760-1EDB54B8D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53888"/>
        <c:axId val="1"/>
      </c:scatterChart>
      <c:valAx>
        <c:axId val="856453888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538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762004749406322"/>
          <c:y val="0.58198687057882192"/>
          <c:w val="0.69714425696787896"/>
          <c:h val="0.71593630472865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35294117647058"/>
          <c:y val="8.7912087912087919E-2"/>
          <c:w val="0.69411764705882351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(NEA)'!$L$32:$P$32</c:f>
              <c:numCache>
                <c:formatCode>0</c:formatCode>
                <c:ptCount val="5"/>
                <c:pt idx="0">
                  <c:v>0</c:v>
                </c:pt>
                <c:pt idx="1">
                  <c:v>7.7205435549164467E-2</c:v>
                </c:pt>
                <c:pt idx="2">
                  <c:v>0.10302817649348923</c:v>
                </c:pt>
                <c:pt idx="3">
                  <c:v>3.6430577549884276E-2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32A-439A-9D52-55078F121FDC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(NEA)'!$L$33:$P$33</c:f>
              <c:numCache>
                <c:formatCode>0</c:formatCode>
                <c:ptCount val="5"/>
                <c:pt idx="0">
                  <c:v>0.16391592311044073</c:v>
                </c:pt>
                <c:pt idx="1">
                  <c:v>0.14756678603851708</c:v>
                </c:pt>
                <c:pt idx="2">
                  <c:v>0.23221371907816227</c:v>
                </c:pt>
                <c:pt idx="3">
                  <c:v>4.1813327335907084E-2</c:v>
                </c:pt>
                <c:pt idx="4">
                  <c:v>6.8696870408976153E-3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32A-439A-9D52-55078F12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54720"/>
        <c:axId val="1"/>
      </c:lineChart>
      <c:catAx>
        <c:axId val="85645472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54720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(EAM)'!$B$4:$EO$4</c:f>
              <c:numCache>
                <c:formatCode>0.00</c:formatCode>
                <c:ptCount val="144"/>
                <c:pt idx="95">
                  <c:v>0.49542683052699882</c:v>
                </c:pt>
                <c:pt idx="96">
                  <c:v>0.67526960138835435</c:v>
                </c:pt>
                <c:pt idx="97">
                  <c:v>0.60557906013198204</c:v>
                </c:pt>
                <c:pt idx="98">
                  <c:v>0.69066466113664482</c:v>
                </c:pt>
                <c:pt idx="99">
                  <c:v>1.0463771806064452</c:v>
                </c:pt>
                <c:pt idx="100">
                  <c:v>0.64774892463117384</c:v>
                </c:pt>
                <c:pt idx="101">
                  <c:v>1.2155289975368464</c:v>
                </c:pt>
                <c:pt idx="102">
                  <c:v>0.88830246195016072</c:v>
                </c:pt>
                <c:pt idx="103">
                  <c:v>0.82444298248947512</c:v>
                </c:pt>
                <c:pt idx="104">
                  <c:v>0.56366940263444043</c:v>
                </c:pt>
                <c:pt idx="105">
                  <c:v>0.69480928704034406</c:v>
                </c:pt>
                <c:pt idx="106">
                  <c:v>0.71415300085305589</c:v>
                </c:pt>
                <c:pt idx="107">
                  <c:v>0.95263000814730991</c:v>
                </c:pt>
                <c:pt idx="108">
                  <c:v>0.68528129757922307</c:v>
                </c:pt>
                <c:pt idx="109">
                  <c:v>0.9001504308896342</c:v>
                </c:pt>
                <c:pt idx="110">
                  <c:v>0.68939622322952154</c:v>
                </c:pt>
                <c:pt idx="111">
                  <c:v>0.80664772311580446</c:v>
                </c:pt>
                <c:pt idx="112">
                  <c:v>0.6686820817691197</c:v>
                </c:pt>
                <c:pt idx="113">
                  <c:v>0.69124737959639182</c:v>
                </c:pt>
                <c:pt idx="114">
                  <c:v>0.58418922290146535</c:v>
                </c:pt>
                <c:pt idx="115">
                  <c:v>0.55442116672678621</c:v>
                </c:pt>
                <c:pt idx="116">
                  <c:v>0.7359976448075366</c:v>
                </c:pt>
                <c:pt idx="117">
                  <c:v>0.52631758080018731</c:v>
                </c:pt>
                <c:pt idx="118">
                  <c:v>0.36283462665332855</c:v>
                </c:pt>
                <c:pt idx="119">
                  <c:v>0.4523371411953423</c:v>
                </c:pt>
                <c:pt idx="120">
                  <c:v>0.53052823130285554</c:v>
                </c:pt>
                <c:pt idx="121">
                  <c:v>0.30211485918308195</c:v>
                </c:pt>
                <c:pt idx="122">
                  <c:v>0.13117754064201595</c:v>
                </c:pt>
                <c:pt idx="123">
                  <c:v>0.15909167562352799</c:v>
                </c:pt>
                <c:pt idx="124">
                  <c:v>5.3957224897368969E-2</c:v>
                </c:pt>
                <c:pt idx="125">
                  <c:v>0.29081387114585761</c:v>
                </c:pt>
                <c:pt idx="126">
                  <c:v>0.28484603430941996</c:v>
                </c:pt>
                <c:pt idx="127">
                  <c:v>0.19187130430039084</c:v>
                </c:pt>
                <c:pt idx="128">
                  <c:v>0.43117303747131586</c:v>
                </c:pt>
                <c:pt idx="129">
                  <c:v>0.32562283619000026</c:v>
                </c:pt>
                <c:pt idx="130">
                  <c:v>0.14583086757641406</c:v>
                </c:pt>
                <c:pt idx="131">
                  <c:v>0.15731535342789082</c:v>
                </c:pt>
                <c:pt idx="132">
                  <c:v>0.23695662170331133</c:v>
                </c:pt>
                <c:pt idx="133">
                  <c:v>0.16518820015534849</c:v>
                </c:pt>
                <c:pt idx="134">
                  <c:v>0.20293321289382435</c:v>
                </c:pt>
                <c:pt idx="135">
                  <c:v>0.20147685760252371</c:v>
                </c:pt>
                <c:pt idx="136">
                  <c:v>0.16102519373343621</c:v>
                </c:pt>
                <c:pt idx="137">
                  <c:v>0.17307250153535278</c:v>
                </c:pt>
                <c:pt idx="138">
                  <c:v>6.7370799312763949E-2</c:v>
                </c:pt>
                <c:pt idx="139">
                  <c:v>0.11924810097399198</c:v>
                </c:pt>
                <c:pt idx="140">
                  <c:v>0.11775092591478079</c:v>
                </c:pt>
                <c:pt idx="141">
                  <c:v>0.10310137971555103</c:v>
                </c:pt>
                <c:pt idx="142">
                  <c:v>5.081060056478523E-2</c:v>
                </c:pt>
                <c:pt idx="143">
                  <c:v>8.7732502097120121E-2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13-48A1-B940-8FAB6D229595}"/>
            </c:ext>
          </c:extLst>
        </c:ser>
        <c:ser>
          <c:idx val="2"/>
          <c:order val="1"/>
          <c:tx>
            <c:strRef>
              <c:f>'Mortality by birth year (EAM)'!$A$5:$A$5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(EAM)'!$B$5:$EO$5</c:f>
              <c:numCache>
                <c:formatCode>0.00</c:formatCode>
                <c:ptCount val="144"/>
                <c:pt idx="90">
                  <c:v>0.60447298700892016</c:v>
                </c:pt>
                <c:pt idx="91">
                  <c:v>0.66238622298998417</c:v>
                </c:pt>
                <c:pt idx="92">
                  <c:v>0.55634597895380256</c:v>
                </c:pt>
                <c:pt idx="93">
                  <c:v>0.33618459152775904</c:v>
                </c:pt>
                <c:pt idx="94">
                  <c:v>0.69361431592880196</c:v>
                </c:pt>
                <c:pt idx="95">
                  <c:v>0.56719521157596797</c:v>
                </c:pt>
                <c:pt idx="96">
                  <c:v>0.38879825569550563</c:v>
                </c:pt>
                <c:pt idx="97">
                  <c:v>0.65774574090946802</c:v>
                </c:pt>
                <c:pt idx="98">
                  <c:v>0.89225862029761716</c:v>
                </c:pt>
                <c:pt idx="99">
                  <c:v>0.73528279461845136</c:v>
                </c:pt>
                <c:pt idx="100">
                  <c:v>0.69637398068258582</c:v>
                </c:pt>
                <c:pt idx="101">
                  <c:v>0.60921793397607127</c:v>
                </c:pt>
                <c:pt idx="102">
                  <c:v>0.96521746117497387</c:v>
                </c:pt>
                <c:pt idx="103">
                  <c:v>0.80429451043108391</c:v>
                </c:pt>
                <c:pt idx="104">
                  <c:v>0.76018209077790455</c:v>
                </c:pt>
                <c:pt idx="105">
                  <c:v>0.77950883684102967</c:v>
                </c:pt>
                <c:pt idx="106">
                  <c:v>0.78145770420561367</c:v>
                </c:pt>
                <c:pt idx="107">
                  <c:v>0.96990707424240308</c:v>
                </c:pt>
                <c:pt idx="108">
                  <c:v>0.72456869454084705</c:v>
                </c:pt>
                <c:pt idx="109">
                  <c:v>0.63506465364838349</c:v>
                </c:pt>
                <c:pt idx="110">
                  <c:v>0.72767467632148364</c:v>
                </c:pt>
                <c:pt idx="111">
                  <c:v>0.45832404863385606</c:v>
                </c:pt>
                <c:pt idx="112">
                  <c:v>0.43272522133435298</c:v>
                </c:pt>
                <c:pt idx="113">
                  <c:v>0.41222206754252061</c:v>
                </c:pt>
                <c:pt idx="114">
                  <c:v>0.55620008724489123</c:v>
                </c:pt>
                <c:pt idx="115">
                  <c:v>0.39548379912151843</c:v>
                </c:pt>
                <c:pt idx="116">
                  <c:v>0.20174434662745266</c:v>
                </c:pt>
                <c:pt idx="117">
                  <c:v>0.21999642957373555</c:v>
                </c:pt>
                <c:pt idx="118">
                  <c:v>0.33541275666233356</c:v>
                </c:pt>
                <c:pt idx="119">
                  <c:v>0.14909228516752168</c:v>
                </c:pt>
                <c:pt idx="120">
                  <c:v>0.24303125465077074</c:v>
                </c:pt>
                <c:pt idx="121">
                  <c:v>0.18135837944370131</c:v>
                </c:pt>
                <c:pt idx="122">
                  <c:v>0.27061762906843645</c:v>
                </c:pt>
                <c:pt idx="123">
                  <c:v>0.23365691874232764</c:v>
                </c:pt>
                <c:pt idx="124">
                  <c:v>0.26319584342173968</c:v>
                </c:pt>
                <c:pt idx="125">
                  <c:v>0.12146127140557536</c:v>
                </c:pt>
                <c:pt idx="126">
                  <c:v>0.16723370739193472</c:v>
                </c:pt>
                <c:pt idx="127">
                  <c:v>0.21795018231314806</c:v>
                </c:pt>
                <c:pt idx="128">
                  <c:v>0.16135593435148735</c:v>
                </c:pt>
                <c:pt idx="129">
                  <c:v>0.20536284835571617</c:v>
                </c:pt>
                <c:pt idx="130">
                  <c:v>0.17368778300976842</c:v>
                </c:pt>
                <c:pt idx="131">
                  <c:v>0.18385134628683919</c:v>
                </c:pt>
                <c:pt idx="132">
                  <c:v>0.1792663071319997</c:v>
                </c:pt>
                <c:pt idx="133">
                  <c:v>7.8922684313077335E-2</c:v>
                </c:pt>
                <c:pt idx="134">
                  <c:v>0.15849445064700737</c:v>
                </c:pt>
                <c:pt idx="135">
                  <c:v>0.13075715584880027</c:v>
                </c:pt>
                <c:pt idx="136">
                  <c:v>1.2993202476192555E-2</c:v>
                </c:pt>
                <c:pt idx="137">
                  <c:v>0.12911449150065127</c:v>
                </c:pt>
                <c:pt idx="138">
                  <c:v>2.5762870808219897E-2</c:v>
                </c:pt>
                <c:pt idx="139">
                  <c:v>8.7329587226725444E-2</c:v>
                </c:pt>
                <c:pt idx="140">
                  <c:v>7.3721303982424838E-2</c:v>
                </c:pt>
                <c:pt idx="141">
                  <c:v>3.6267516454874443E-2</c:v>
                </c:pt>
                <c:pt idx="142" formatCode="General">
                  <c:v>5.9858289092071859E-2</c:v>
                </c:pt>
                <c:pt idx="143">
                  <c:v>7.1314002088311693E-2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13-48A1-B940-8FAB6D229595}"/>
            </c:ext>
          </c:extLst>
        </c:ser>
        <c:ser>
          <c:idx val="0"/>
          <c:order val="2"/>
          <c:tx>
            <c:strRef>
              <c:f>'Mortality by birth year (EAM)'!$A$6:$A$6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(EAM)'!$B$6:$EO$6</c:f>
              <c:numCache>
                <c:formatCode>0.00</c:formatCode>
                <c:ptCount val="144"/>
                <c:pt idx="85">
                  <c:v>0.67773382075949729</c:v>
                </c:pt>
                <c:pt idx="86">
                  <c:v>0.9658758088958368</c:v>
                </c:pt>
                <c:pt idx="87">
                  <c:v>0.70787954485704874</c:v>
                </c:pt>
                <c:pt idx="88">
                  <c:v>0.71135884343049538</c:v>
                </c:pt>
                <c:pt idx="89">
                  <c:v>0.63938799285766001</c:v>
                </c:pt>
                <c:pt idx="90">
                  <c:v>0.77290048943003364</c:v>
                </c:pt>
                <c:pt idx="91">
                  <c:v>0.81083623162239682</c:v>
                </c:pt>
                <c:pt idx="92">
                  <c:v>1.0060458057950357</c:v>
                </c:pt>
                <c:pt idx="93">
                  <c:v>1.0378193478239437</c:v>
                </c:pt>
                <c:pt idx="94">
                  <c:v>0.83085658940491691</c:v>
                </c:pt>
                <c:pt idx="95">
                  <c:v>0.89802270367695392</c:v>
                </c:pt>
                <c:pt idx="96">
                  <c:v>1.0844995075239179</c:v>
                </c:pt>
                <c:pt idx="97">
                  <c:v>0.73308645165303421</c:v>
                </c:pt>
                <c:pt idx="98">
                  <c:v>0.68444589139218426</c:v>
                </c:pt>
                <c:pt idx="99">
                  <c:v>0.7891926826618173</c:v>
                </c:pt>
                <c:pt idx="100">
                  <c:v>1.099859321118708</c:v>
                </c:pt>
                <c:pt idx="101">
                  <c:v>0.92214662208804987</c:v>
                </c:pt>
                <c:pt idx="102">
                  <c:v>0.79709359106540367</c:v>
                </c:pt>
                <c:pt idx="103">
                  <c:v>0.83737605610512322</c:v>
                </c:pt>
                <c:pt idx="104">
                  <c:v>0.87185378137705416</c:v>
                </c:pt>
                <c:pt idx="105">
                  <c:v>0.83122389895837867</c:v>
                </c:pt>
                <c:pt idx="106">
                  <c:v>0.66170506033036802</c:v>
                </c:pt>
                <c:pt idx="107">
                  <c:v>0.58570357521386529</c:v>
                </c:pt>
                <c:pt idx="108">
                  <c:v>0.71780501775541183</c:v>
                </c:pt>
                <c:pt idx="109">
                  <c:v>0.48456816149960796</c:v>
                </c:pt>
                <c:pt idx="110">
                  <c:v>0.64234927554596666</c:v>
                </c:pt>
                <c:pt idx="111">
                  <c:v>0.58274588501277635</c:v>
                </c:pt>
                <c:pt idx="112">
                  <c:v>0.28920527183935218</c:v>
                </c:pt>
                <c:pt idx="113">
                  <c:v>0.30116685916427682</c:v>
                </c:pt>
                <c:pt idx="114">
                  <c:v>0.31424853233744721</c:v>
                </c:pt>
                <c:pt idx="115">
                  <c:v>0.3279953905714445</c:v>
                </c:pt>
                <c:pt idx="116">
                  <c:v>0.35617763959074744</c:v>
                </c:pt>
                <c:pt idx="117">
                  <c:v>0.2765711082757451</c:v>
                </c:pt>
                <c:pt idx="118">
                  <c:v>0.26220195221033327</c:v>
                </c:pt>
                <c:pt idx="119">
                  <c:v>0.28379517460843601</c:v>
                </c:pt>
                <c:pt idx="120">
                  <c:v>0.24016847287473433</c:v>
                </c:pt>
                <c:pt idx="121">
                  <c:v>0.35571507852334133</c:v>
                </c:pt>
                <c:pt idx="122">
                  <c:v>0.20135794793296252</c:v>
                </c:pt>
                <c:pt idx="123">
                  <c:v>0.30374388639492655</c:v>
                </c:pt>
                <c:pt idx="124">
                  <c:v>0.29454121012512308</c:v>
                </c:pt>
                <c:pt idx="125">
                  <c:v>0.17115751735599763</c:v>
                </c:pt>
                <c:pt idx="126">
                  <c:v>0.23257452474421936</c:v>
                </c:pt>
                <c:pt idx="127">
                  <c:v>0.19799014546477409</c:v>
                </c:pt>
                <c:pt idx="128">
                  <c:v>0.157435248134768</c:v>
                </c:pt>
                <c:pt idx="129">
                  <c:v>9.804664471075468E-2</c:v>
                </c:pt>
                <c:pt idx="130">
                  <c:v>9.6082813502435416E-2</c:v>
                </c:pt>
                <c:pt idx="131">
                  <c:v>0.20100060782583806</c:v>
                </c:pt>
                <c:pt idx="132">
                  <c:v>0.1174664828968801</c:v>
                </c:pt>
                <c:pt idx="133">
                  <c:v>0.10212403960319194</c:v>
                </c:pt>
                <c:pt idx="134">
                  <c:v>0.14857562406405095</c:v>
                </c:pt>
                <c:pt idx="135">
                  <c:v>0.1224645550838221</c:v>
                </c:pt>
                <c:pt idx="136">
                  <c:v>9.7211535704095853E-2</c:v>
                </c:pt>
                <c:pt idx="137" formatCode="General">
                  <c:v>0.10914427733512361</c:v>
                </c:pt>
                <c:pt idx="138">
                  <c:v>9.6968168986428085E-2</c:v>
                </c:pt>
                <c:pt idx="139">
                  <c:v>6.0531617722011211E-2</c:v>
                </c:pt>
                <c:pt idx="140">
                  <c:v>6.0064107623348552E-2</c:v>
                </c:pt>
                <c:pt idx="141">
                  <c:v>7.1250081492280709E-2</c:v>
                </c:pt>
                <c:pt idx="142">
                  <c:v>5.8855879372756416E-2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13-48A1-B940-8FAB6D229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88416"/>
        <c:axId val="1"/>
      </c:scatterChart>
      <c:valAx>
        <c:axId val="856488416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884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9142917135358082"/>
          <c:y val="0.23325659350317929"/>
          <c:w val="0.4800009998750156"/>
          <c:h val="0.39953859116340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(EA)'!$K$7:$P$7</c:f>
              <c:numCache>
                <c:formatCode>0</c:formatCode>
                <c:ptCount val="6"/>
                <c:pt idx="1">
                  <c:v>0.78311221473857584</c:v>
                </c:pt>
                <c:pt idx="2">
                  <c:v>0.74998624377479284</c:v>
                </c:pt>
                <c:pt idx="3">
                  <c:v>0.48711653938089911</c:v>
                </c:pt>
                <c:pt idx="4">
                  <c:v>0.22774788266454973</c:v>
                </c:pt>
                <c:pt idx="5">
                  <c:v>0.13179184313631626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12B-4849-AA8F-ABA69D202B9D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(EA)'!$K$8:$P$8</c:f>
              <c:numCache>
                <c:formatCode>0</c:formatCode>
                <c:ptCount val="6"/>
                <c:pt idx="0">
                  <c:v>0.60773506298423563</c:v>
                </c:pt>
                <c:pt idx="1">
                  <c:v>0.65418889063872032</c:v>
                </c:pt>
                <c:pt idx="2">
                  <c:v>0.70737075109769587</c:v>
                </c:pt>
                <c:pt idx="3">
                  <c:v>0.29651590351028828</c:v>
                </c:pt>
                <c:pt idx="4">
                  <c:v>0.19070221424105366</c:v>
                </c:pt>
                <c:pt idx="5">
                  <c:v>7.8594141312577928E-2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12B-4849-AA8F-ABA69D202B9D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(EA)'!$K$9:$P$9</c:f>
              <c:numCache>
                <c:formatCode>0</c:formatCode>
                <c:ptCount val="6"/>
                <c:pt idx="0" formatCode="0.0">
                  <c:v>0.7865023172060005</c:v>
                </c:pt>
                <c:pt idx="1">
                  <c:v>0.88770227084089304</c:v>
                </c:pt>
                <c:pt idx="2">
                  <c:v>0.65045359836379035</c:v>
                </c:pt>
                <c:pt idx="3">
                  <c:v>0.29193981560894688</c:v>
                </c:pt>
                <c:pt idx="4">
                  <c:v>0.18700390811557172</c:v>
                </c:pt>
                <c:pt idx="5">
                  <c:v>9.2718988698710952E-2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12B-4849-AA8F-ABA69D202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85088"/>
        <c:axId val="1"/>
      </c:lineChart>
      <c:catAx>
        <c:axId val="85648508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85088"/>
        <c:crosses val="autoZero"/>
        <c:crossBetween val="between"/>
        <c:majorUnit val="0.0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(EAF)'!$B$4:$EO$4</c:f>
              <c:numCache>
                <c:formatCode>0.00</c:formatCode>
                <c:ptCount val="144"/>
                <c:pt idx="95">
                  <c:v>0.31293911442681288</c:v>
                </c:pt>
                <c:pt idx="96">
                  <c:v>0.30601279439493367</c:v>
                </c:pt>
                <c:pt idx="97">
                  <c:v>0.45929505754228911</c:v>
                </c:pt>
                <c:pt idx="98">
                  <c:v>0.31694158972513398</c:v>
                </c:pt>
                <c:pt idx="99">
                  <c:v>0.36782370209958365</c:v>
                </c:pt>
                <c:pt idx="100">
                  <c:v>0.47483585147193919</c:v>
                </c:pt>
                <c:pt idx="101">
                  <c:v>0.24448063396992259</c:v>
                </c:pt>
                <c:pt idx="102">
                  <c:v>0.44644221133430273</c:v>
                </c:pt>
                <c:pt idx="103">
                  <c:v>0.28447498110273339</c:v>
                </c:pt>
                <c:pt idx="104">
                  <c:v>0.26328576154550848</c:v>
                </c:pt>
                <c:pt idx="105">
                  <c:v>0.19204815645932849</c:v>
                </c:pt>
                <c:pt idx="106">
                  <c:v>0.19992168068159299</c:v>
                </c:pt>
                <c:pt idx="107">
                  <c:v>0.23163518531150085</c:v>
                </c:pt>
                <c:pt idx="108">
                  <c:v>0.32325231867990267</c:v>
                </c:pt>
                <c:pt idx="109">
                  <c:v>0.283169214749114</c:v>
                </c:pt>
                <c:pt idx="110">
                  <c:v>0.15162018295097754</c:v>
                </c:pt>
                <c:pt idx="111">
                  <c:v>0.31237317793593022</c:v>
                </c:pt>
                <c:pt idx="112">
                  <c:v>0.27536858630276956</c:v>
                </c:pt>
                <c:pt idx="113">
                  <c:v>0.21817771518807763</c:v>
                </c:pt>
                <c:pt idx="114">
                  <c:v>0.20762440173605376</c:v>
                </c:pt>
                <c:pt idx="115">
                  <c:v>0.20897494688756602</c:v>
                </c:pt>
                <c:pt idx="116">
                  <c:v>0.18967924409976039</c:v>
                </c:pt>
                <c:pt idx="117">
                  <c:v>0.19591781477873466</c:v>
                </c:pt>
                <c:pt idx="118">
                  <c:v>0.15197239077050903</c:v>
                </c:pt>
                <c:pt idx="119">
                  <c:v>0.15798888990528406</c:v>
                </c:pt>
                <c:pt idx="120">
                  <c:v>0.12202251008899061</c:v>
                </c:pt>
                <c:pt idx="121">
                  <c:v>6.8846151309437956E-2</c:v>
                </c:pt>
                <c:pt idx="122">
                  <c:v>4.1291986052723287E-2</c:v>
                </c:pt>
                <c:pt idx="123">
                  <c:v>2.7846962395559449E-2</c:v>
                </c:pt>
                <c:pt idx="124">
                  <c:v>5.6691837133706062E-2</c:v>
                </c:pt>
                <c:pt idx="125">
                  <c:v>8.7420511806883192E-2</c:v>
                </c:pt>
                <c:pt idx="126">
                  <c:v>4.5014839141723072E-2</c:v>
                </c:pt>
                <c:pt idx="127">
                  <c:v>4.6693072844508847E-2</c:v>
                </c:pt>
                <c:pt idx="128">
                  <c:v>0.10989942805040659</c:v>
                </c:pt>
                <c:pt idx="129">
                  <c:v>3.1259817047856957E-2</c:v>
                </c:pt>
                <c:pt idx="130">
                  <c:v>1.5392577609799606E-2</c:v>
                </c:pt>
                <c:pt idx="131">
                  <c:v>3.0191597690439387E-2</c:v>
                </c:pt>
                <c:pt idx="132">
                  <c:v>2.9430372058616414E-2</c:v>
                </c:pt>
                <c:pt idx="133">
                  <c:v>2.9066294273179943E-2</c:v>
                </c:pt>
                <c:pt idx="134">
                  <c:v>2.856639925279441E-2</c:v>
                </c:pt>
                <c:pt idx="135">
                  <c:v>4.2528432099757409E-2</c:v>
                </c:pt>
                <c:pt idx="136">
                  <c:v>0</c:v>
                </c:pt>
                <c:pt idx="137">
                  <c:v>5.6173510987679177E-2</c:v>
                </c:pt>
                <c:pt idx="138">
                  <c:v>2.8411143049181891E-2</c:v>
                </c:pt>
                <c:pt idx="139">
                  <c:v>0</c:v>
                </c:pt>
                <c:pt idx="140">
                  <c:v>0</c:v>
                </c:pt>
                <c:pt idx="141">
                  <c:v>1.3559616208622833E-2</c:v>
                </c:pt>
                <c:pt idx="142">
                  <c:v>2.6710585992861861E-2</c:v>
                </c:pt>
                <c:pt idx="143">
                  <c:v>3.9498724322866781E-2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77-4237-B4F7-F8084057960C}"/>
            </c:ext>
          </c:extLst>
        </c:ser>
        <c:ser>
          <c:idx val="2"/>
          <c:order val="1"/>
          <c:tx>
            <c:strRef>
              <c:f>'Mortality by birth year (EAF)'!$A$5:$A$5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(EAF)'!$B$5:$EO$5</c:f>
              <c:numCache>
                <c:formatCode>0.00</c:formatCode>
                <c:ptCount val="144"/>
                <c:pt idx="90">
                  <c:v>0.2039637707312601</c:v>
                </c:pt>
                <c:pt idx="91">
                  <c:v>0.22531610825824502</c:v>
                </c:pt>
                <c:pt idx="92">
                  <c:v>0.23400776320754441</c:v>
                </c:pt>
                <c:pt idx="93">
                  <c:v>0.35357605895564426</c:v>
                </c:pt>
                <c:pt idx="94">
                  <c:v>0.19574110071982898</c:v>
                </c:pt>
                <c:pt idx="95">
                  <c:v>0.23867593502149959</c:v>
                </c:pt>
                <c:pt idx="96">
                  <c:v>0.45814336745846929</c:v>
                </c:pt>
                <c:pt idx="97">
                  <c:v>0.34605091415640804</c:v>
                </c:pt>
                <c:pt idx="98">
                  <c:v>0.36346509447820802</c:v>
                </c:pt>
                <c:pt idx="99">
                  <c:v>0.30661164204404839</c:v>
                </c:pt>
                <c:pt idx="100">
                  <c:v>0.2537024704278058</c:v>
                </c:pt>
                <c:pt idx="101">
                  <c:v>0.36831231793264929</c:v>
                </c:pt>
                <c:pt idx="102">
                  <c:v>0.30054469544558093</c:v>
                </c:pt>
                <c:pt idx="103">
                  <c:v>0.29961511702601723</c:v>
                </c:pt>
                <c:pt idx="104">
                  <c:v>0.27042484399738032</c:v>
                </c:pt>
                <c:pt idx="105">
                  <c:v>0.39134241506948042</c:v>
                </c:pt>
                <c:pt idx="106">
                  <c:v>0.3333342592618313</c:v>
                </c:pt>
                <c:pt idx="107">
                  <c:v>0.42318338857690202</c:v>
                </c:pt>
                <c:pt idx="108">
                  <c:v>0.3680340183103335</c:v>
                </c:pt>
                <c:pt idx="109">
                  <c:v>0.31547123147151285</c:v>
                </c:pt>
                <c:pt idx="110">
                  <c:v>0.19639562503098282</c:v>
                </c:pt>
                <c:pt idx="111">
                  <c:v>0.22839578568664171</c:v>
                </c:pt>
                <c:pt idx="112">
                  <c:v>0.20385939817308005</c:v>
                </c:pt>
                <c:pt idx="113">
                  <c:v>0.34054669118194186</c:v>
                </c:pt>
                <c:pt idx="114">
                  <c:v>0.20532426347620142</c:v>
                </c:pt>
                <c:pt idx="115">
                  <c:v>0.17245115950353795</c:v>
                </c:pt>
                <c:pt idx="116">
                  <c:v>0.1055701274263109</c:v>
                </c:pt>
                <c:pt idx="117">
                  <c:v>3.6373683877356136E-2</c:v>
                </c:pt>
                <c:pt idx="118">
                  <c:v>6.2730954201673517E-2</c:v>
                </c:pt>
                <c:pt idx="119">
                  <c:v>3.9049470798317623E-2</c:v>
                </c:pt>
                <c:pt idx="120">
                  <c:v>1.3394545333945839E-2</c:v>
                </c:pt>
                <c:pt idx="121">
                  <c:v>2.7157625847759242E-2</c:v>
                </c:pt>
                <c:pt idx="122">
                  <c:v>0.10826508077089286</c:v>
                </c:pt>
                <c:pt idx="123">
                  <c:v>8.1936439937066258E-2</c:v>
                </c:pt>
                <c:pt idx="124">
                  <c:v>4.1591725309612956E-2</c:v>
                </c:pt>
                <c:pt idx="125">
                  <c:v>7.120674715260239E-2</c:v>
                </c:pt>
                <c:pt idx="126">
                  <c:v>2.9458721474696522E-2</c:v>
                </c:pt>
                <c:pt idx="127">
                  <c:v>7.6904702614898318E-2</c:v>
                </c:pt>
                <c:pt idx="128">
                  <c:v>6.2140079803086792E-2</c:v>
                </c:pt>
                <c:pt idx="129">
                  <c:v>3.102198020527772E-2</c:v>
                </c:pt>
                <c:pt idx="130">
                  <c:v>4.5869700297010894E-2</c:v>
                </c:pt>
                <c:pt idx="131">
                  <c:v>7.4707739587347319E-2</c:v>
                </c:pt>
                <c:pt idx="132">
                  <c:v>2.9129885937562126E-2</c:v>
                </c:pt>
                <c:pt idx="133">
                  <c:v>0</c:v>
                </c:pt>
                <c:pt idx="134">
                  <c:v>1.395071185599852E-2</c:v>
                </c:pt>
                <c:pt idx="135">
                  <c:v>1.3804865193420656E-2</c:v>
                </c:pt>
                <c:pt idx="136">
                  <c:v>0</c:v>
                </c:pt>
                <c:pt idx="137">
                  <c:v>1.361929680029603E-2</c:v>
                </c:pt>
                <c:pt idx="138">
                  <c:v>2.7156534337400933E-2</c:v>
                </c:pt>
                <c:pt idx="139">
                  <c:v>0</c:v>
                </c:pt>
                <c:pt idx="140">
                  <c:v>0</c:v>
                </c:pt>
                <c:pt idx="141">
                  <c:v>2.5509114087599576E-2</c:v>
                </c:pt>
                <c:pt idx="142" formatCode="General">
                  <c:v>2.5247635117137669E-2</c:v>
                </c:pt>
                <c:pt idx="143">
                  <c:v>3.7583378725702971E-2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77-4237-B4F7-F8084057960C}"/>
            </c:ext>
          </c:extLst>
        </c:ser>
        <c:ser>
          <c:idx val="0"/>
          <c:order val="2"/>
          <c:tx>
            <c:strRef>
              <c:f>'Mortality by birth year (EAF)'!$A$6:$A$6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(EAF)'!$B$6:$EO$6</c:f>
              <c:numCache>
                <c:formatCode>0.00</c:formatCode>
                <c:ptCount val="144"/>
                <c:pt idx="85">
                  <c:v>0.43449893396721073</c:v>
                </c:pt>
                <c:pt idx="86">
                  <c:v>0.18886082090664102</c:v>
                </c:pt>
                <c:pt idx="87">
                  <c:v>0.38920389367769004</c:v>
                </c:pt>
                <c:pt idx="88">
                  <c:v>0.38015510328213914</c:v>
                </c:pt>
                <c:pt idx="89">
                  <c:v>0.39104086279255967</c:v>
                </c:pt>
                <c:pt idx="90">
                  <c:v>0.30585628768842416</c:v>
                </c:pt>
                <c:pt idx="91">
                  <c:v>0.5049161063188754</c:v>
                </c:pt>
                <c:pt idx="92">
                  <c:v>0.38435457258398836</c:v>
                </c:pt>
                <c:pt idx="93">
                  <c:v>0.26882269637766792</c:v>
                </c:pt>
                <c:pt idx="94">
                  <c:v>0.28088280059813997</c:v>
                </c:pt>
                <c:pt idx="95">
                  <c:v>0.32687710900250527</c:v>
                </c:pt>
                <c:pt idx="96">
                  <c:v>0.20114363566450988</c:v>
                </c:pt>
                <c:pt idx="97">
                  <c:v>0.55471912612811913</c:v>
                </c:pt>
                <c:pt idx="98">
                  <c:v>0.38041164861856858</c:v>
                </c:pt>
                <c:pt idx="99">
                  <c:v>0.36536312556871509</c:v>
                </c:pt>
                <c:pt idx="100">
                  <c:v>0.49199056232778227</c:v>
                </c:pt>
                <c:pt idx="101">
                  <c:v>0.36384216354457305</c:v>
                </c:pt>
                <c:pt idx="102">
                  <c:v>0.44991536963349954</c:v>
                </c:pt>
                <c:pt idx="103">
                  <c:v>0.35994633405842807</c:v>
                </c:pt>
                <c:pt idx="104">
                  <c:v>0.27884377782417291</c:v>
                </c:pt>
                <c:pt idx="105">
                  <c:v>0.28613113078711877</c:v>
                </c:pt>
                <c:pt idx="106">
                  <c:v>0.37854846446089324</c:v>
                </c:pt>
                <c:pt idx="107">
                  <c:v>0.32354639054882167</c:v>
                </c:pt>
                <c:pt idx="108">
                  <c:v>0.39914460962248433</c:v>
                </c:pt>
                <c:pt idx="109">
                  <c:v>0.28816702843347519</c:v>
                </c:pt>
                <c:pt idx="110">
                  <c:v>0.25040147893487313</c:v>
                </c:pt>
                <c:pt idx="111">
                  <c:v>0.27033279386171544</c:v>
                </c:pt>
                <c:pt idx="112">
                  <c:v>4.4693637295356491E-2</c:v>
                </c:pt>
                <c:pt idx="113">
                  <c:v>0.14569371299351674</c:v>
                </c:pt>
                <c:pt idx="114">
                  <c:v>6.7715624577941197E-2</c:v>
                </c:pt>
                <c:pt idx="115">
                  <c:v>0.11402483718650057</c:v>
                </c:pt>
                <c:pt idx="116">
                  <c:v>0.10456490889956586</c:v>
                </c:pt>
                <c:pt idx="117">
                  <c:v>0.22863148748464018</c:v>
                </c:pt>
                <c:pt idx="118">
                  <c:v>9.9573175847734591E-2</c:v>
                </c:pt>
                <c:pt idx="119">
                  <c:v>0.14191004260474901</c:v>
                </c:pt>
                <c:pt idx="120">
                  <c:v>0.1324158170746462</c:v>
                </c:pt>
                <c:pt idx="121">
                  <c:v>9.3395701737677736E-2</c:v>
                </c:pt>
                <c:pt idx="122">
                  <c:v>0.10588580544129154</c:v>
                </c:pt>
                <c:pt idx="123">
                  <c:v>6.6656852111761727E-2</c:v>
                </c:pt>
                <c:pt idx="124">
                  <c:v>5.4052720266659367E-2</c:v>
                </c:pt>
                <c:pt idx="125">
                  <c:v>0.1252241059297983</c:v>
                </c:pt>
                <c:pt idx="126">
                  <c:v>8.6870444459598517E-2</c:v>
                </c:pt>
                <c:pt idx="127">
                  <c:v>8.9983703951214439E-2</c:v>
                </c:pt>
                <c:pt idx="128">
                  <c:v>6.0861267577399743E-2</c:v>
                </c:pt>
                <c:pt idx="129">
                  <c:v>4.4679232154630655E-2</c:v>
                </c:pt>
                <c:pt idx="130">
                  <c:v>4.382070379263809E-2</c:v>
                </c:pt>
                <c:pt idx="131">
                  <c:v>5.7083742849726046E-2</c:v>
                </c:pt>
                <c:pt idx="132">
                  <c:v>4.1712260484724276E-2</c:v>
                </c:pt>
                <c:pt idx="133">
                  <c:v>2.7197252424771039E-2</c:v>
                </c:pt>
                <c:pt idx="134">
                  <c:v>2.6381475877372038E-2</c:v>
                </c:pt>
                <c:pt idx="135">
                  <c:v>2.6086097948863157E-2</c:v>
                </c:pt>
                <c:pt idx="136">
                  <c:v>1.294863122609035E-2</c:v>
                </c:pt>
                <c:pt idx="137" formatCode="General">
                  <c:v>5.1756820578511865E-2</c:v>
                </c:pt>
                <c:pt idx="138">
                  <c:v>0</c:v>
                </c:pt>
                <c:pt idx="139">
                  <c:v>2.56751307730692E-2</c:v>
                </c:pt>
                <c:pt idx="140">
                  <c:v>5.0842769751399196E-2</c:v>
                </c:pt>
                <c:pt idx="141">
                  <c:v>1.2555504747613012E-2</c:v>
                </c:pt>
                <c:pt idx="142">
                  <c:v>1.2437711938611432E-2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77-4237-B4F7-F80840579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86336"/>
        <c:axId val="1"/>
      </c:scatterChart>
      <c:valAx>
        <c:axId val="856486336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863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476310461192345"/>
          <c:y val="0.50577415698326389"/>
          <c:w val="0.87047779027621541"/>
          <c:h val="0.66281827935480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(EA)'!$K$34:$P$34</c:f>
              <c:numCache>
                <c:formatCode>0</c:formatCode>
                <c:ptCount val="6"/>
                <c:pt idx="1">
                  <c:v>0.36609636937061474</c:v>
                </c:pt>
                <c:pt idx="2">
                  <c:v>0.25171492457193584</c:v>
                </c:pt>
                <c:pt idx="3">
                  <c:v>0.15624960508171376</c:v>
                </c:pt>
                <c:pt idx="4">
                  <c:v>4.798410157794996E-2</c:v>
                </c:pt>
                <c:pt idx="5">
                  <c:v>2.4046791471540388E-2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88-4365-81D1-DAF6D76F76A3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(EA)'!$K$35:$P$35</c:f>
              <c:numCache>
                <c:formatCode>0</c:formatCode>
                <c:ptCount val="6"/>
                <c:pt idx="0">
                  <c:v>0.22109588073234984</c:v>
                </c:pt>
                <c:pt idx="1">
                  <c:v>0.31848235966401428</c:v>
                </c:pt>
                <c:pt idx="2">
                  <c:v>0.30300560826041623</c:v>
                </c:pt>
                <c:pt idx="3">
                  <c:v>0.11108636024179375</c:v>
                </c:pt>
                <c:pt idx="4">
                  <c:v>5.4396772231916121E-2</c:v>
                </c:pt>
                <c:pt idx="5">
                  <c:v>1.4261048737959669E-2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B88-4365-81D1-DAF6D76F76A3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(EA)'!$K$36:$P$36</c:f>
              <c:numCache>
                <c:formatCode>0</c:formatCode>
                <c:ptCount val="6"/>
                <c:pt idx="0" formatCode="0.0">
                  <c:v>0.37236082265219106</c:v>
                </c:pt>
                <c:pt idx="1">
                  <c:v>0.36839682374640809</c:v>
                </c:pt>
                <c:pt idx="2">
                  <c:v>0.28797556458273388</c:v>
                </c:pt>
                <c:pt idx="3">
                  <c:v>0.12338111138482635</c:v>
                </c:pt>
                <c:pt idx="4">
                  <c:v>6.7094503357815125E-2</c:v>
                </c:pt>
                <c:pt idx="5">
                  <c:v>2.458813952663013E-2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B88-4365-81D1-DAF6D76F7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74688"/>
        <c:axId val="1"/>
      </c:lineChart>
      <c:catAx>
        <c:axId val="85647468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74688"/>
        <c:crosses val="autoZero"/>
        <c:crossBetween val="between"/>
        <c:maj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(NEAM)'!$B$4:$EO$4</c:f>
              <c:numCache>
                <c:formatCode>0.00</c:formatCode>
                <c:ptCount val="144"/>
                <c:pt idx="95">
                  <c:v>0.22220086578311718</c:v>
                </c:pt>
                <c:pt idx="96">
                  <c:v>0.77244192064373096</c:v>
                </c:pt>
                <c:pt idx="97">
                  <c:v>0.31575191582474926</c:v>
                </c:pt>
                <c:pt idx="98">
                  <c:v>0.50300393952685429</c:v>
                </c:pt>
                <c:pt idx="99">
                  <c:v>0.67437834359191251</c:v>
                </c:pt>
                <c:pt idx="100">
                  <c:v>9.2427079655505798E-2</c:v>
                </c:pt>
                <c:pt idx="101">
                  <c:v>0.62174969245595568</c:v>
                </c:pt>
                <c:pt idx="102">
                  <c:v>0.51293844482192907</c:v>
                </c:pt>
                <c:pt idx="103">
                  <c:v>0.74158058838651841</c:v>
                </c:pt>
                <c:pt idx="104">
                  <c:v>0.39759028480187286</c:v>
                </c:pt>
                <c:pt idx="105">
                  <c:v>0.38419336298281581</c:v>
                </c:pt>
                <c:pt idx="106">
                  <c:v>0.29108014018419548</c:v>
                </c:pt>
                <c:pt idx="107">
                  <c:v>0.21042014590532915</c:v>
                </c:pt>
                <c:pt idx="108">
                  <c:v>0.47355076890438347</c:v>
                </c:pt>
                <c:pt idx="109">
                  <c:v>0.72172273905589479</c:v>
                </c:pt>
                <c:pt idx="110">
                  <c:v>0.64000696327576034</c:v>
                </c:pt>
                <c:pt idx="111">
                  <c:v>0.25317064587629323</c:v>
                </c:pt>
                <c:pt idx="112">
                  <c:v>0.56407358904042615</c:v>
                </c:pt>
                <c:pt idx="113">
                  <c:v>0.6220880060437094</c:v>
                </c:pt>
                <c:pt idx="114">
                  <c:v>0.30796699530030047</c:v>
                </c:pt>
                <c:pt idx="115">
                  <c:v>0.54817221719460318</c:v>
                </c:pt>
                <c:pt idx="116">
                  <c:v>0.12189881788621353</c:v>
                </c:pt>
                <c:pt idx="117">
                  <c:v>0.36683684839458441</c:v>
                </c:pt>
                <c:pt idx="118">
                  <c:v>0.24717043915698811</c:v>
                </c:pt>
                <c:pt idx="119">
                  <c:v>0.31470414851820289</c:v>
                </c:pt>
                <c:pt idx="120">
                  <c:v>0.19150286469135291</c:v>
                </c:pt>
                <c:pt idx="121">
                  <c:v>0.38934040479332549</c:v>
                </c:pt>
                <c:pt idx="122">
                  <c:v>6.4538105298049223E-2</c:v>
                </c:pt>
                <c:pt idx="123">
                  <c:v>0.31953065292701904</c:v>
                </c:pt>
                <c:pt idx="124">
                  <c:v>6.3223630008741927E-2</c:v>
                </c:pt>
                <c:pt idx="125">
                  <c:v>0.25168861034790035</c:v>
                </c:pt>
                <c:pt idx="126">
                  <c:v>6.2386495569623016E-2</c:v>
                </c:pt>
                <c:pt idx="127">
                  <c:v>0.18982227383419545</c:v>
                </c:pt>
                <c:pt idx="128">
                  <c:v>0.37760730765800832</c:v>
                </c:pt>
                <c:pt idx="129">
                  <c:v>0.12465318367970712</c:v>
                </c:pt>
                <c:pt idx="130">
                  <c:v>6.0874076251111402E-2</c:v>
                </c:pt>
                <c:pt idx="131">
                  <c:v>5.985771581519865E-2</c:v>
                </c:pt>
                <c:pt idx="132">
                  <c:v>5.8413262147037869E-2</c:v>
                </c:pt>
                <c:pt idx="133">
                  <c:v>0.11544647249262673</c:v>
                </c:pt>
                <c:pt idx="134">
                  <c:v>5.6655525735234337E-2</c:v>
                </c:pt>
                <c:pt idx="135">
                  <c:v>5.6108035798497866E-2</c:v>
                </c:pt>
                <c:pt idx="136">
                  <c:v>0</c:v>
                </c:pt>
                <c:pt idx="137">
                  <c:v>0</c:v>
                </c:pt>
                <c:pt idx="138">
                  <c:v>5.4401710389774649E-2</c:v>
                </c:pt>
                <c:pt idx="139">
                  <c:v>5.2900648350346184E-2</c:v>
                </c:pt>
                <c:pt idx="140">
                  <c:v>0</c:v>
                </c:pt>
                <c:pt idx="141">
                  <c:v>4.966631685024165E-2</c:v>
                </c:pt>
                <c:pt idx="142">
                  <c:v>0.19288653738767977</c:v>
                </c:pt>
                <c:pt idx="143">
                  <c:v>4.703049457268093E-2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B9-4C16-BAF5-501E71A5D2C8}"/>
            </c:ext>
          </c:extLst>
        </c:ser>
        <c:ser>
          <c:idx val="2"/>
          <c:order val="1"/>
          <c:tx>
            <c:strRef>
              <c:f>'Mortality by birth year (NEAM)'!$A$5:$A$5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(NEAM)'!$B$5:$EO$5</c:f>
              <c:numCache>
                <c:formatCode>0.00</c:formatCode>
                <c:ptCount val="144"/>
                <c:pt idx="90">
                  <c:v>0.49680035282386892</c:v>
                </c:pt>
                <c:pt idx="91">
                  <c:v>0.25994821831491166</c:v>
                </c:pt>
                <c:pt idx="92">
                  <c:v>0.24885062119336315</c:v>
                </c:pt>
                <c:pt idx="93">
                  <c:v>0.47722958680269295</c:v>
                </c:pt>
                <c:pt idx="94">
                  <c:v>0.22922609830819679</c:v>
                </c:pt>
                <c:pt idx="95">
                  <c:v>0.55129709179758135</c:v>
                </c:pt>
                <c:pt idx="96">
                  <c:v>0.31868785586810566</c:v>
                </c:pt>
                <c:pt idx="97">
                  <c:v>0.51244156885011194</c:v>
                </c:pt>
                <c:pt idx="98">
                  <c:v>0.19802195865499528</c:v>
                </c:pt>
                <c:pt idx="99">
                  <c:v>0.4787066495225859</c:v>
                </c:pt>
                <c:pt idx="100">
                  <c:v>0.55619569560151172</c:v>
                </c:pt>
                <c:pt idx="101">
                  <c:v>0.26209067988069634</c:v>
                </c:pt>
                <c:pt idx="102">
                  <c:v>1.076691403513625</c:v>
                </c:pt>
                <c:pt idx="103">
                  <c:v>0.64082374046894841</c:v>
                </c:pt>
                <c:pt idx="104">
                  <c:v>0.38822838730626724</c:v>
                </c:pt>
                <c:pt idx="105">
                  <c:v>0.75038879519451018</c:v>
                </c:pt>
                <c:pt idx="106">
                  <c:v>0.50719554699699299</c:v>
                </c:pt>
                <c:pt idx="107">
                  <c:v>0.62594987894129328</c:v>
                </c:pt>
                <c:pt idx="108">
                  <c:v>0.66936079925963343</c:v>
                </c:pt>
                <c:pt idx="109">
                  <c:v>0.32535387765210588</c:v>
                </c:pt>
                <c:pt idx="110">
                  <c:v>0.38235775813450196</c:v>
                </c:pt>
                <c:pt idx="111">
                  <c:v>0.56152435143937418</c:v>
                </c:pt>
                <c:pt idx="112">
                  <c:v>0.30679175589193569</c:v>
                </c:pt>
                <c:pt idx="113">
                  <c:v>0.36407466540324668</c:v>
                </c:pt>
                <c:pt idx="114">
                  <c:v>0.23957814122580395</c:v>
                </c:pt>
                <c:pt idx="115">
                  <c:v>0.35540442179965426</c:v>
                </c:pt>
                <c:pt idx="116">
                  <c:v>0.23645996262868518</c:v>
                </c:pt>
                <c:pt idx="117">
                  <c:v>0</c:v>
                </c:pt>
                <c:pt idx="118">
                  <c:v>0.17985100423405234</c:v>
                </c:pt>
                <c:pt idx="119">
                  <c:v>0.18290899564121768</c:v>
                </c:pt>
                <c:pt idx="120">
                  <c:v>0.12357711762057697</c:v>
                </c:pt>
                <c:pt idx="121">
                  <c:v>0.24898894924796</c:v>
                </c:pt>
                <c:pt idx="122">
                  <c:v>6.1092598356792371E-2</c:v>
                </c:pt>
                <c:pt idx="123">
                  <c:v>0.23985924579738122</c:v>
                </c:pt>
                <c:pt idx="124">
                  <c:v>0.11801316342427469</c:v>
                </c:pt>
                <c:pt idx="125">
                  <c:v>0.17625446915238346</c:v>
                </c:pt>
                <c:pt idx="126">
                  <c:v>0</c:v>
                </c:pt>
                <c:pt idx="127">
                  <c:v>0.12042168784964438</c:v>
                </c:pt>
                <c:pt idx="128">
                  <c:v>0</c:v>
                </c:pt>
                <c:pt idx="129">
                  <c:v>0.12023555347280858</c:v>
                </c:pt>
                <c:pt idx="130">
                  <c:v>5.9170652303188055E-2</c:v>
                </c:pt>
                <c:pt idx="131">
                  <c:v>0.11545304351540663</c:v>
                </c:pt>
                <c:pt idx="132">
                  <c:v>0.11140577939761781</c:v>
                </c:pt>
                <c:pt idx="133">
                  <c:v>0.10385620692726091</c:v>
                </c:pt>
                <c:pt idx="134">
                  <c:v>0</c:v>
                </c:pt>
                <c:pt idx="135">
                  <c:v>0.15485005868817225</c:v>
                </c:pt>
                <c:pt idx="136">
                  <c:v>0.10213237070169535</c:v>
                </c:pt>
                <c:pt idx="137">
                  <c:v>0.15098183487217373</c:v>
                </c:pt>
                <c:pt idx="138">
                  <c:v>9.9224018562829405E-2</c:v>
                </c:pt>
                <c:pt idx="139">
                  <c:v>0</c:v>
                </c:pt>
                <c:pt idx="140">
                  <c:v>4.5116418406054987E-2</c:v>
                </c:pt>
                <c:pt idx="141">
                  <c:v>4.3644832320918703E-2</c:v>
                </c:pt>
                <c:pt idx="142" formatCode="General">
                  <c:v>4.2606640159655609E-2</c:v>
                </c:pt>
                <c:pt idx="143">
                  <c:v>8.349660398437446E-2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7B9-4C16-BAF5-501E71A5D2C8}"/>
            </c:ext>
          </c:extLst>
        </c:ser>
        <c:ser>
          <c:idx val="0"/>
          <c:order val="2"/>
          <c:tx>
            <c:strRef>
              <c:f>'Mortality by birth year (NEAM)'!$A$6:$A$6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(NEAM)'!$B$6:$EO$6</c:f>
              <c:numCache>
                <c:formatCode>0.00</c:formatCode>
                <c:ptCount val="144"/>
                <c:pt idx="85">
                  <c:v>1.1792416176595386</c:v>
                </c:pt>
                <c:pt idx="86">
                  <c:v>0.55345932834943201</c:v>
                </c:pt>
                <c:pt idx="87">
                  <c:v>0.4052175815804297</c:v>
                </c:pt>
                <c:pt idx="88">
                  <c:v>0.92371804430415649</c:v>
                </c:pt>
                <c:pt idx="89">
                  <c:v>0.3868651542818235</c:v>
                </c:pt>
                <c:pt idx="90">
                  <c:v>0.63045580693930092</c:v>
                </c:pt>
                <c:pt idx="91">
                  <c:v>0.61670227094444252</c:v>
                </c:pt>
                <c:pt idx="92">
                  <c:v>0.36219985705178975</c:v>
                </c:pt>
                <c:pt idx="93">
                  <c:v>0.59117657143600333</c:v>
                </c:pt>
                <c:pt idx="94">
                  <c:v>0.11582559907895482</c:v>
                </c:pt>
                <c:pt idx="95">
                  <c:v>0.79471491872904654</c:v>
                </c:pt>
                <c:pt idx="96">
                  <c:v>0.64474047583996252</c:v>
                </c:pt>
                <c:pt idx="97">
                  <c:v>0.72842837415827499</c:v>
                </c:pt>
                <c:pt idx="98">
                  <c:v>0.40129163739327772</c:v>
                </c:pt>
                <c:pt idx="99">
                  <c:v>0.19482190647652306</c:v>
                </c:pt>
                <c:pt idx="100">
                  <c:v>0.47017832829599948</c:v>
                </c:pt>
                <c:pt idx="101">
                  <c:v>0.18030824776805435</c:v>
                </c:pt>
                <c:pt idx="102">
                  <c:v>0.76497326800914944</c:v>
                </c:pt>
                <c:pt idx="103">
                  <c:v>0.65639727657487956</c:v>
                </c:pt>
                <c:pt idx="104">
                  <c:v>1.0237542485801316</c:v>
                </c:pt>
                <c:pt idx="105">
                  <c:v>0.22606063126979162</c:v>
                </c:pt>
                <c:pt idx="106">
                  <c:v>0.50746554308962422</c:v>
                </c:pt>
                <c:pt idx="107">
                  <c:v>0.48192120781020786</c:v>
                </c:pt>
                <c:pt idx="108">
                  <c:v>0.26344829448513807</c:v>
                </c:pt>
                <c:pt idx="109">
                  <c:v>0.7020217140421765</c:v>
                </c:pt>
                <c:pt idx="110">
                  <c:v>0.43602826833553376</c:v>
                </c:pt>
                <c:pt idx="111">
                  <c:v>0.30504379544275556</c:v>
                </c:pt>
                <c:pt idx="112">
                  <c:v>0.36039367242413578</c:v>
                </c:pt>
                <c:pt idx="113">
                  <c:v>0.29713510650094771</c:v>
                </c:pt>
                <c:pt idx="114">
                  <c:v>0.11729767734177189</c:v>
                </c:pt>
                <c:pt idx="115">
                  <c:v>0.17403290927507811</c:v>
                </c:pt>
                <c:pt idx="116">
                  <c:v>0.34513225467999337</c:v>
                </c:pt>
                <c:pt idx="117">
                  <c:v>0.17342527107959602</c:v>
                </c:pt>
                <c:pt idx="118">
                  <c:v>0.23426909389751269</c:v>
                </c:pt>
                <c:pt idx="119">
                  <c:v>0.17851084114189339</c:v>
                </c:pt>
                <c:pt idx="120">
                  <c:v>0.24000107520481689</c:v>
                </c:pt>
                <c:pt idx="121">
                  <c:v>0.23870212403714275</c:v>
                </c:pt>
                <c:pt idx="122">
                  <c:v>0.11597536938300118</c:v>
                </c:pt>
                <c:pt idx="123">
                  <c:v>0.28341054664736376</c:v>
                </c:pt>
                <c:pt idx="124">
                  <c:v>0</c:v>
                </c:pt>
                <c:pt idx="125">
                  <c:v>0.22170960498110534</c:v>
                </c:pt>
                <c:pt idx="126">
                  <c:v>0.16779987515689287</c:v>
                </c:pt>
                <c:pt idx="127">
                  <c:v>0.17107830082750575</c:v>
                </c:pt>
                <c:pt idx="128">
                  <c:v>0.11317562310253994</c:v>
                </c:pt>
                <c:pt idx="129">
                  <c:v>5.6253568585757162E-2</c:v>
                </c:pt>
                <c:pt idx="130">
                  <c:v>5.4849580510408259E-2</c:v>
                </c:pt>
                <c:pt idx="131">
                  <c:v>0</c:v>
                </c:pt>
                <c:pt idx="132">
                  <c:v>0</c:v>
                </c:pt>
                <c:pt idx="133">
                  <c:v>5.000620076889533E-2</c:v>
                </c:pt>
                <c:pt idx="134">
                  <c:v>0</c:v>
                </c:pt>
                <c:pt idx="135">
                  <c:v>9.3046885395081727E-2</c:v>
                </c:pt>
                <c:pt idx="136">
                  <c:v>0</c:v>
                </c:pt>
                <c:pt idx="137" formatCode="General">
                  <c:v>4.5451012671287823E-2</c:v>
                </c:pt>
                <c:pt idx="138">
                  <c:v>9.0217491818401219E-2</c:v>
                </c:pt>
                <c:pt idx="139">
                  <c:v>8.9213745875537015E-2</c:v>
                </c:pt>
                <c:pt idx="140">
                  <c:v>8.7402884469993281E-2</c:v>
                </c:pt>
                <c:pt idx="141">
                  <c:v>4.2543397456160086E-2</c:v>
                </c:pt>
                <c:pt idx="142">
                  <c:v>8.3176718503783928E-2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7B9-4C16-BAF5-501E71A5D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75104"/>
        <c:axId val="1"/>
      </c:scatterChart>
      <c:valAx>
        <c:axId val="856475104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751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190516185476816"/>
          <c:y val="0.17090093530456499"/>
          <c:w val="0.35047699037620295"/>
          <c:h val="0.33718293296478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66974671368305438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(NEA)'!$B$5:$B$26</c:f>
              <c:numCache>
                <c:formatCode>0.0</c:formatCode>
                <c:ptCount val="22"/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71-4203-ACC0-9A68DF0C8715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0.0</c:formatCode>
                <c:ptCount val="21"/>
                <c:pt idx="18" formatCode="0">
                  <c:v>19.835339566813065</c:v>
                </c:pt>
                <c:pt idx="19" formatCode="0">
                  <c:v>0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71-4203-ACC0-9A68DF0C8715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0.0</c:formatCode>
                <c:ptCount val="21"/>
                <c:pt idx="16" formatCode="0">
                  <c:v>8.1843163143447839</c:v>
                </c:pt>
                <c:pt idx="17" formatCode="0">
                  <c:v>11.251797281732989</c:v>
                </c:pt>
                <c:pt idx="18" formatCode="0">
                  <c:v>11.581629548059359</c:v>
                </c:pt>
                <c:pt idx="19">
                  <c:v>7.0521861777150932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71-4203-ACC0-9A68DF0C8715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0.0</c:formatCode>
                <c:ptCount val="21"/>
                <c:pt idx="14" formatCode="0">
                  <c:v>5.7597085471444691</c:v>
                </c:pt>
                <c:pt idx="15" formatCode="0">
                  <c:v>8.2461489426151449</c:v>
                </c:pt>
                <c:pt idx="16">
                  <c:v>11.156136388880565</c:v>
                </c:pt>
                <c:pt idx="17">
                  <c:v>17.985792435987012</c:v>
                </c:pt>
                <c:pt idx="18">
                  <c:v>13.844970398339361</c:v>
                </c:pt>
                <c:pt idx="19" formatCode="0">
                  <c:v>9.3620480498918965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71-4203-ACC0-9A68DF0C8715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0.0</c:formatCode>
                <c:ptCount val="21"/>
                <c:pt idx="12" formatCode="0">
                  <c:v>5.8616318034740518</c:v>
                </c:pt>
                <c:pt idx="13" formatCode="0">
                  <c:v>8.7351839542792291</c:v>
                </c:pt>
                <c:pt idx="14" formatCode="0">
                  <c:v>10.410410977726245</c:v>
                </c:pt>
                <c:pt idx="15">
                  <c:v>13.961711557825684</c:v>
                </c:pt>
                <c:pt idx="16">
                  <c:v>15.018769872156344</c:v>
                </c:pt>
                <c:pt idx="17">
                  <c:v>16.400868593401423</c:v>
                </c:pt>
                <c:pt idx="18">
                  <c:v>10.983699405633743</c:v>
                </c:pt>
                <c:pt idx="19">
                  <c:v>17.470783260255441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A71-4203-ACC0-9A68DF0C8715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0.0</c:formatCode>
                <c:ptCount val="21"/>
                <c:pt idx="10">
                  <c:v>3.3837438657517818</c:v>
                </c:pt>
                <c:pt idx="11" formatCode="0">
                  <c:v>5.6257345366937868</c:v>
                </c:pt>
                <c:pt idx="12" formatCode="0">
                  <c:v>7.7895008715982907</c:v>
                </c:pt>
                <c:pt idx="13" formatCode="0">
                  <c:v>11.367090109094935</c:v>
                </c:pt>
                <c:pt idx="14">
                  <c:v>13.820148686255777</c:v>
                </c:pt>
                <c:pt idx="15">
                  <c:v>13.750642888798364</c:v>
                </c:pt>
                <c:pt idx="16">
                  <c:v>13.065497475624019</c:v>
                </c:pt>
                <c:pt idx="17">
                  <c:v>11.69386108899398</c:v>
                </c:pt>
                <c:pt idx="18">
                  <c:v>8.1678403035328238</c:v>
                </c:pt>
                <c:pt idx="19" formatCode="0">
                  <c:v>2.8148398356133528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A71-4203-ACC0-9A68DF0C8715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0.0</c:formatCode>
                <c:ptCount val="22"/>
                <c:pt idx="9">
                  <c:v>1.4484306944594703</c:v>
                </c:pt>
                <c:pt idx="10">
                  <c:v>3.103507985082266</c:v>
                </c:pt>
                <c:pt idx="11">
                  <c:v>4.4282295204148108</c:v>
                </c:pt>
                <c:pt idx="12">
                  <c:v>6.7023184956126869</c:v>
                </c:pt>
                <c:pt idx="13" formatCode="0">
                  <c:v>9.4488807893196771</c:v>
                </c:pt>
                <c:pt idx="14">
                  <c:v>10.293109566275929</c:v>
                </c:pt>
                <c:pt idx="15">
                  <c:v>10.180308280074282</c:v>
                </c:pt>
                <c:pt idx="16">
                  <c:v>8.8021679499542351</c:v>
                </c:pt>
                <c:pt idx="17" formatCode="0">
                  <c:v>7.9531051345694408</c:v>
                </c:pt>
                <c:pt idx="18">
                  <c:v>6.1934749898217687</c:v>
                </c:pt>
                <c:pt idx="19">
                  <c:v>1.5209775460331767</c:v>
                </c:pt>
                <c:pt idx="20">
                  <c:v>4.3706143045722614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A71-4203-ACC0-9A68DF0C8715}"/>
            </c:ext>
          </c:extLst>
        </c:ser>
        <c:ser>
          <c:idx val="10"/>
          <c:order val="7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0.0</c:formatCode>
                <c:ptCount val="22"/>
                <c:pt idx="7">
                  <c:v>0.65956272850983311</c:v>
                </c:pt>
                <c:pt idx="8">
                  <c:v>1.192294767403391</c:v>
                </c:pt>
                <c:pt idx="9">
                  <c:v>2.4156467755426192</c:v>
                </c:pt>
                <c:pt idx="10">
                  <c:v>3.6375240089923837</c:v>
                </c:pt>
                <c:pt idx="11">
                  <c:v>4.5226000473389005</c:v>
                </c:pt>
                <c:pt idx="12">
                  <c:v>5.712640214002823</c:v>
                </c:pt>
                <c:pt idx="13">
                  <c:v>6.3429896868420688</c:v>
                </c:pt>
                <c:pt idx="14">
                  <c:v>5.4756646632053112</c:v>
                </c:pt>
                <c:pt idx="15">
                  <c:v>5.170908260851677</c:v>
                </c:pt>
                <c:pt idx="16">
                  <c:v>2.8807495696425458</c:v>
                </c:pt>
                <c:pt idx="17">
                  <c:v>2.8079856776697598</c:v>
                </c:pt>
                <c:pt idx="18">
                  <c:v>2.6872848739082658</c:v>
                </c:pt>
                <c:pt idx="19">
                  <c:v>4.532685919616358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A71-4203-ACC0-9A68DF0C8715}"/>
            </c:ext>
          </c:extLst>
        </c:ser>
        <c:ser>
          <c:idx val="11"/>
          <c:order val="8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0.0</c:formatCode>
                <c:ptCount val="22"/>
                <c:pt idx="5">
                  <c:v>0.55573053140277595</c:v>
                </c:pt>
                <c:pt idx="6">
                  <c:v>0.66166821619430694</c:v>
                </c:pt>
                <c:pt idx="7">
                  <c:v>1.107234530773799</c:v>
                </c:pt>
                <c:pt idx="8">
                  <c:v>1.5158939738292718</c:v>
                </c:pt>
                <c:pt idx="9">
                  <c:v>1.9109715456503076</c:v>
                </c:pt>
                <c:pt idx="10">
                  <c:v>2.6457409835692611</c:v>
                </c:pt>
                <c:pt idx="11">
                  <c:v>2.74554996447766</c:v>
                </c:pt>
                <c:pt idx="12">
                  <c:v>2.9963500407686459</c:v>
                </c:pt>
                <c:pt idx="13">
                  <c:v>2.5549345803545114</c:v>
                </c:pt>
                <c:pt idx="14">
                  <c:v>1.730131052174956</c:v>
                </c:pt>
                <c:pt idx="15">
                  <c:v>1.2013915233380614</c:v>
                </c:pt>
                <c:pt idx="16">
                  <c:v>2.2740853810396602</c:v>
                </c:pt>
                <c:pt idx="17">
                  <c:v>3.9485956871050734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A71-4203-ACC0-9A68DF0C8715}"/>
            </c:ext>
          </c:extLst>
        </c:ser>
        <c:ser>
          <c:idx val="12"/>
          <c:order val="9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0.33519973077738124</c:v>
                </c:pt>
                <c:pt idx="4" formatCode="0.0">
                  <c:v>0.63223245763886426</c:v>
                </c:pt>
                <c:pt idx="5" formatCode="0.0">
                  <c:v>0.68045796274272574</c:v>
                </c:pt>
                <c:pt idx="6" formatCode="0.0">
                  <c:v>0.79212792827475487</c:v>
                </c:pt>
                <c:pt idx="7" formatCode="0.0">
                  <c:v>1.0295096243791382</c:v>
                </c:pt>
                <c:pt idx="8" formatCode="0.0">
                  <c:v>1.0038178217151965</c:v>
                </c:pt>
                <c:pt idx="9" formatCode="0.0">
                  <c:v>1.0311386268372711</c:v>
                </c:pt>
                <c:pt idx="10">
                  <c:v>1.2757114430187511</c:v>
                </c:pt>
                <c:pt idx="11" formatCode="0.0">
                  <c:v>1.1414879428640954</c:v>
                </c:pt>
                <c:pt idx="12" formatCode="0.0">
                  <c:v>0.69694973061384613</c:v>
                </c:pt>
                <c:pt idx="13" formatCode="0.0">
                  <c:v>0.68876315425334367</c:v>
                </c:pt>
                <c:pt idx="14" formatCode="0.0">
                  <c:v>1.2395327916752659</c:v>
                </c:pt>
                <c:pt idx="15" formatCode="0.0">
                  <c:v>2.2017161721056042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A71-4203-ACC0-9A68DF0C8715}"/>
            </c:ext>
          </c:extLst>
        </c:ser>
        <c:ser>
          <c:idx val="13"/>
          <c:order val="10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0.2306869767195811</c:v>
                </c:pt>
                <c:pt idx="1">
                  <c:v>0.38214682175843817</c:v>
                </c:pt>
                <c:pt idx="2">
                  <c:v>0.46436152528796937</c:v>
                </c:pt>
                <c:pt idx="3">
                  <c:v>0.46605885888001025</c:v>
                </c:pt>
                <c:pt idx="4">
                  <c:v>0.48864593271852463</c:v>
                </c:pt>
                <c:pt idx="5" formatCode="0.0">
                  <c:v>0.57570949166751206</c:v>
                </c:pt>
                <c:pt idx="6" formatCode="0.0">
                  <c:v>0.45161705567080046</c:v>
                </c:pt>
                <c:pt idx="7" formatCode="0.0">
                  <c:v>0.5164533141015093</c:v>
                </c:pt>
                <c:pt idx="8" formatCode="0.0">
                  <c:v>0.86204569731798009</c:v>
                </c:pt>
                <c:pt idx="9" formatCode="0.0">
                  <c:v>0.79222766127412869</c:v>
                </c:pt>
                <c:pt idx="10" formatCode="0.0">
                  <c:v>0.54791721655267001</c:v>
                </c:pt>
                <c:pt idx="11" formatCode="0.0">
                  <c:v>0.43079712596971598</c:v>
                </c:pt>
                <c:pt idx="12" formatCode="0.0">
                  <c:v>0.67351859824027172</c:v>
                </c:pt>
                <c:pt idx="13" formatCode="0.0">
                  <c:v>1.286145721412628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A71-4203-ACC0-9A68DF0C8715}"/>
            </c:ext>
          </c:extLst>
        </c:ser>
        <c:ser>
          <c:idx val="14"/>
          <c:order val="11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0.21767900036107637</c:v>
                </c:pt>
                <c:pt idx="1">
                  <c:v>0.27738692947894411</c:v>
                </c:pt>
                <c:pt idx="2">
                  <c:v>0.46773892284134905</c:v>
                </c:pt>
                <c:pt idx="3">
                  <c:v>0.51579748912855616</c:v>
                </c:pt>
                <c:pt idx="4">
                  <c:v>0.49625346520543745</c:v>
                </c:pt>
                <c:pt idx="5">
                  <c:v>0.41424669933726666</c:v>
                </c:pt>
                <c:pt idx="6" formatCode="0.0">
                  <c:v>0.41610122357728968</c:v>
                </c:pt>
                <c:pt idx="7" formatCode="0.0">
                  <c:v>0.42793665867239666</c:v>
                </c:pt>
                <c:pt idx="8" formatCode="0.0">
                  <c:v>0.33017395327998683</c:v>
                </c:pt>
                <c:pt idx="9" formatCode="0.0">
                  <c:v>0.1374959749070313</c:v>
                </c:pt>
                <c:pt idx="10" formatCode="0.0">
                  <c:v>0.34225929008563183</c:v>
                </c:pt>
                <c:pt idx="11" formatCode="0.0">
                  <c:v>0.63831753794716961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A71-4203-ACC0-9A68DF0C8715}"/>
            </c:ext>
          </c:extLst>
        </c:ser>
        <c:ser>
          <c:idx val="15"/>
          <c:order val="12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0.10343388586156102</c:v>
                </c:pt>
                <c:pt idx="1">
                  <c:v>0.24386099803453815</c:v>
                </c:pt>
                <c:pt idx="2">
                  <c:v>0.31742188472773292</c:v>
                </c:pt>
                <c:pt idx="3">
                  <c:v>0.19919358561579897</c:v>
                </c:pt>
                <c:pt idx="4">
                  <c:v>0.21144817225417539</c:v>
                </c:pt>
                <c:pt idx="5">
                  <c:v>0.25386951249621897</c:v>
                </c:pt>
                <c:pt idx="6">
                  <c:v>0.19474450047170319</c:v>
                </c:pt>
                <c:pt idx="7">
                  <c:v>0.1406496758470448</c:v>
                </c:pt>
                <c:pt idx="8">
                  <c:v>0.17576527005902803</c:v>
                </c:pt>
                <c:pt idx="9" formatCode="0.0">
                  <c:v>0.24840309373584626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A71-4203-ACC0-9A68DF0C8715}"/>
            </c:ext>
          </c:extLst>
        </c:ser>
        <c:ser>
          <c:idx val="16"/>
          <c:order val="13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3.6119860143901519E-2</c:v>
                </c:pt>
                <c:pt idx="1">
                  <c:v>0.11685094494875278</c:v>
                </c:pt>
                <c:pt idx="2">
                  <c:v>0.15680572082385433</c:v>
                </c:pt>
                <c:pt idx="3">
                  <c:v>0.10608135949127048</c:v>
                </c:pt>
                <c:pt idx="4">
                  <c:v>0.10682770998115731</c:v>
                </c:pt>
                <c:pt idx="5">
                  <c:v>0.13591306168269437</c:v>
                </c:pt>
                <c:pt idx="6">
                  <c:v>9.2343615516454119E-2</c:v>
                </c:pt>
                <c:pt idx="7" formatCode="0.0">
                  <c:v>0.11632420184479397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A71-4203-ACC0-9A68DF0C8715}"/>
            </c:ext>
          </c:extLst>
        </c:ser>
        <c:ser>
          <c:idx val="17"/>
          <c:order val="14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(NEA)'!$P$5:$P$26</c:f>
              <c:numCache>
                <c:formatCode>0</c:formatCode>
                <c:ptCount val="22"/>
                <c:pt idx="0">
                  <c:v>2.5396083669937255E-2</c:v>
                </c:pt>
                <c:pt idx="1">
                  <c:v>7.7236785697431129E-2</c:v>
                </c:pt>
                <c:pt idx="2">
                  <c:v>5.6826885597916557E-2</c:v>
                </c:pt>
                <c:pt idx="3">
                  <c:v>7.5082634965739581E-2</c:v>
                </c:pt>
                <c:pt idx="4">
                  <c:v>5.810583369591403E-2</c:v>
                </c:pt>
                <c:pt idx="5" formatCode="0.0">
                  <c:v>5.386136780572328E-2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A71-4203-ACC0-9A68DF0C8715}"/>
            </c:ext>
          </c:extLst>
        </c:ser>
        <c:ser>
          <c:idx val="0"/>
          <c:order val="15"/>
          <c:tx>
            <c:strRef>
              <c:f>'Decades (NEA)'!$Q$4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(NEA)'!$Q$5:$Q$26</c:f>
              <c:numCache>
                <c:formatCode>0</c:formatCode>
                <c:ptCount val="22"/>
                <c:pt idx="0">
                  <c:v>0</c:v>
                </c:pt>
                <c:pt idx="1">
                  <c:v>1.2987564294320754E-2</c:v>
                </c:pt>
                <c:pt idx="2">
                  <c:v>5.0779885092229211E-3</c:v>
                </c:pt>
                <c:pt idx="3">
                  <c:v>4.1646568184209372E-2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A71-4203-ACC0-9A68DF0C8715}"/>
            </c:ext>
          </c:extLst>
        </c:ser>
        <c:ser>
          <c:idx val="1"/>
          <c:order val="16"/>
          <c:tx>
            <c:strRef>
              <c:f>'Decades (NEA)'!$R$4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(NEA)'!$R$5:$R$26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A71-4203-ACC0-9A68DF0C8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66784"/>
        <c:axId val="1"/>
      </c:scatterChart>
      <c:valAx>
        <c:axId val="856466784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667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04801899762529"/>
          <c:y val="9.9307159353348731E-2"/>
          <c:w val="0.41772698412698411"/>
          <c:h val="0.33360465045795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(NEA)'!$K$7:$P$7</c:f>
              <c:numCache>
                <c:formatCode>0</c:formatCode>
                <c:ptCount val="6"/>
                <c:pt idx="1">
                  <c:v>0.46436152528796937</c:v>
                </c:pt>
                <c:pt idx="2">
                  <c:v>0.46773892284134905</c:v>
                </c:pt>
                <c:pt idx="3">
                  <c:v>0.31742188472773292</c:v>
                </c:pt>
                <c:pt idx="4">
                  <c:v>0.15680572082385433</c:v>
                </c:pt>
                <c:pt idx="5">
                  <c:v>5.6826885597916557E-2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032-487E-A930-86B586B354E5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(NEA)'!$K$8:$P$8</c:f>
              <c:numCache>
                <c:formatCode>0</c:formatCode>
                <c:ptCount val="6"/>
                <c:pt idx="0">
                  <c:v>0.33519973077738124</c:v>
                </c:pt>
                <c:pt idx="1">
                  <c:v>0.46605885888001025</c:v>
                </c:pt>
                <c:pt idx="2">
                  <c:v>0.51579748912855616</c:v>
                </c:pt>
                <c:pt idx="3">
                  <c:v>0.19919358561579897</c:v>
                </c:pt>
                <c:pt idx="4">
                  <c:v>0.10608135949127048</c:v>
                </c:pt>
                <c:pt idx="5">
                  <c:v>7.5082634965739581E-2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032-487E-A930-86B586B354E5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(NEA)'!$K$9:$P$9</c:f>
              <c:numCache>
                <c:formatCode>0</c:formatCode>
                <c:ptCount val="6"/>
                <c:pt idx="0" formatCode="0.0">
                  <c:v>0.63223245763886426</c:v>
                </c:pt>
                <c:pt idx="1">
                  <c:v>0.48864593271852463</c:v>
                </c:pt>
                <c:pt idx="2">
                  <c:v>0.49625346520543745</c:v>
                </c:pt>
                <c:pt idx="3">
                  <c:v>0.21144817225417539</c:v>
                </c:pt>
                <c:pt idx="4">
                  <c:v>0.10682770998115731</c:v>
                </c:pt>
                <c:pt idx="5">
                  <c:v>5.810583369591403E-2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032-487E-A930-86B586B35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85920"/>
        <c:axId val="1"/>
      </c:lineChart>
      <c:catAx>
        <c:axId val="85648592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ax val="0.04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85920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(NEAF)'!$B$4:$EX$4</c:f>
              <c:numCache>
                <c:formatCode>0.00</c:formatCode>
                <c:ptCount val="153"/>
                <c:pt idx="95">
                  <c:v>0.11236752956231678</c:v>
                </c:pt>
                <c:pt idx="96">
                  <c:v>0.33656704108939189</c:v>
                </c:pt>
                <c:pt idx="97">
                  <c:v>0.10691508205871805</c:v>
                </c:pt>
                <c:pt idx="98">
                  <c:v>0.30633804097649198</c:v>
                </c:pt>
                <c:pt idx="99">
                  <c:v>9.7718545274638968E-2</c:v>
                </c:pt>
                <c:pt idx="100">
                  <c:v>9.3688968731590244E-2</c:v>
                </c:pt>
                <c:pt idx="101">
                  <c:v>0.44990078197003963</c:v>
                </c:pt>
                <c:pt idx="102">
                  <c:v>0.51934231695175426</c:v>
                </c:pt>
                <c:pt idx="103">
                  <c:v>0</c:v>
                </c:pt>
                <c:pt idx="104">
                  <c:v>0.24129359203901476</c:v>
                </c:pt>
                <c:pt idx="105">
                  <c:v>0.15537309751280465</c:v>
                </c:pt>
                <c:pt idx="106">
                  <c:v>0.14735270681586221</c:v>
                </c:pt>
                <c:pt idx="107">
                  <c:v>0.14193061357975714</c:v>
                </c:pt>
                <c:pt idx="108">
                  <c:v>0.47916240794339243</c:v>
                </c:pt>
                <c:pt idx="109">
                  <c:v>0.39985603128676339</c:v>
                </c:pt>
                <c:pt idx="110">
                  <c:v>6.5104131697153123E-2</c:v>
                </c:pt>
                <c:pt idx="111">
                  <c:v>0.25671517417055473</c:v>
                </c:pt>
                <c:pt idx="112">
                  <c:v>0.38070397459101402</c:v>
                </c:pt>
                <c:pt idx="113">
                  <c:v>0.25215659979322408</c:v>
                </c:pt>
                <c:pt idx="114">
                  <c:v>6.2352498438040263E-2</c:v>
                </c:pt>
                <c:pt idx="115">
                  <c:v>0.18529171460195343</c:v>
                </c:pt>
                <c:pt idx="116">
                  <c:v>0.12387772542447163</c:v>
                </c:pt>
                <c:pt idx="117">
                  <c:v>6.2094686248869983E-2</c:v>
                </c:pt>
                <c:pt idx="118">
                  <c:v>0.1254347228007317</c:v>
                </c:pt>
                <c:pt idx="119">
                  <c:v>0.19170432614874758</c:v>
                </c:pt>
                <c:pt idx="120">
                  <c:v>0</c:v>
                </c:pt>
                <c:pt idx="121">
                  <c:v>0.13163835101557669</c:v>
                </c:pt>
                <c:pt idx="122">
                  <c:v>0</c:v>
                </c:pt>
                <c:pt idx="123">
                  <c:v>0.13007451721448166</c:v>
                </c:pt>
                <c:pt idx="124">
                  <c:v>6.4499028552454402E-2</c:v>
                </c:pt>
                <c:pt idx="125">
                  <c:v>0</c:v>
                </c:pt>
                <c:pt idx="126">
                  <c:v>0</c:v>
                </c:pt>
                <c:pt idx="127">
                  <c:v>6.4883828699250384E-2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0.11965686219577261</c:v>
                </c:pt>
                <c:pt idx="133">
                  <c:v>0</c:v>
                </c:pt>
                <c:pt idx="134">
                  <c:v>0.11612139593546901</c:v>
                </c:pt>
                <c:pt idx="135">
                  <c:v>0</c:v>
                </c:pt>
                <c:pt idx="136">
                  <c:v>5.7227803320031974E-2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5.1423468706900344E-2</c:v>
                </c:pt>
                <c:pt idx="142">
                  <c:v>4.9968140444325702E-2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9.3438644915395996E-2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2B-41E9-BC63-BFAC3DFB949F}"/>
            </c:ext>
          </c:extLst>
        </c:ser>
        <c:ser>
          <c:idx val="2"/>
          <c:order val="1"/>
          <c:tx>
            <c:strRef>
              <c:f>'Mortality by birth year (NEAF)'!$A$5:$A$5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(NEAF)'!$B$5:$EX$5</c:f>
              <c:numCache>
                <c:formatCode>0.00</c:formatCode>
                <c:ptCount val="153"/>
                <c:pt idx="90">
                  <c:v>0</c:v>
                </c:pt>
                <c:pt idx="91">
                  <c:v>0</c:v>
                </c:pt>
                <c:pt idx="92">
                  <c:v>0.12541496473122679</c:v>
                </c:pt>
                <c:pt idx="93">
                  <c:v>0.36140072659573486</c:v>
                </c:pt>
                <c:pt idx="94">
                  <c:v>0</c:v>
                </c:pt>
                <c:pt idx="95">
                  <c:v>0.11167738608735565</c:v>
                </c:pt>
                <c:pt idx="96">
                  <c:v>0.10774456874603584</c:v>
                </c:pt>
                <c:pt idx="97">
                  <c:v>0.41633912001244894</c:v>
                </c:pt>
                <c:pt idx="98">
                  <c:v>0.40269767025920883</c:v>
                </c:pt>
                <c:pt idx="99">
                  <c:v>0.29237828142649475</c:v>
                </c:pt>
                <c:pt idx="100">
                  <c:v>9.446253400050858E-2</c:v>
                </c:pt>
                <c:pt idx="101">
                  <c:v>0.1783241687132337</c:v>
                </c:pt>
                <c:pt idx="102">
                  <c:v>8.3863141219062909E-2</c:v>
                </c:pt>
                <c:pt idx="103">
                  <c:v>0.48486740016758001</c:v>
                </c:pt>
                <c:pt idx="104">
                  <c:v>0.155821701023795</c:v>
                </c:pt>
                <c:pt idx="105">
                  <c:v>0.2259495752294487</c:v>
                </c:pt>
                <c:pt idx="106">
                  <c:v>0.14569333239874169</c:v>
                </c:pt>
                <c:pt idx="107">
                  <c:v>0.49183961950751243</c:v>
                </c:pt>
                <c:pt idx="108">
                  <c:v>0.40666036540468453</c:v>
                </c:pt>
                <c:pt idx="109">
                  <c:v>0.52787119583113051</c:v>
                </c:pt>
                <c:pt idx="110">
                  <c:v>0.25817491827443728</c:v>
                </c:pt>
                <c:pt idx="111">
                  <c:v>0.25223986128952863</c:v>
                </c:pt>
                <c:pt idx="112">
                  <c:v>0.371177073156365</c:v>
                </c:pt>
                <c:pt idx="113">
                  <c:v>0.36704469674706808</c:v>
                </c:pt>
                <c:pt idx="114">
                  <c:v>0.12054937864911713</c:v>
                </c:pt>
                <c:pt idx="115">
                  <c:v>0.11948808090293241</c:v>
                </c:pt>
                <c:pt idx="116">
                  <c:v>0.17944321305414279</c:v>
                </c:pt>
                <c:pt idx="117">
                  <c:v>0.3006473421196062</c:v>
                </c:pt>
                <c:pt idx="118">
                  <c:v>6.0886993796352637E-2</c:v>
                </c:pt>
                <c:pt idx="119">
                  <c:v>0</c:v>
                </c:pt>
                <c:pt idx="120">
                  <c:v>6.2706610651234299E-2</c:v>
                </c:pt>
                <c:pt idx="121">
                  <c:v>6.3311838431601611E-2</c:v>
                </c:pt>
                <c:pt idx="122">
                  <c:v>0</c:v>
                </c:pt>
                <c:pt idx="123">
                  <c:v>0</c:v>
                </c:pt>
                <c:pt idx="124">
                  <c:v>0.24138443868038245</c:v>
                </c:pt>
                <c:pt idx="125">
                  <c:v>0</c:v>
                </c:pt>
                <c:pt idx="126">
                  <c:v>6.0652407108683019E-2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5.3146288354396623E-2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4.8311559313550717E-2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0</c:v>
                </c:pt>
                <c:pt idx="143">
                  <c:v>8.6470183351376781E-2</c:v>
                </c:pt>
                <c:pt idx="144">
                  <c:v>4.2722992660189862E-2</c:v>
                </c:pt>
                <c:pt idx="145">
                  <c:v>4.2680852643929436E-2</c:v>
                </c:pt>
                <c:pt idx="146">
                  <c:v>0</c:v>
                </c:pt>
                <c:pt idx="14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2B-41E9-BC63-BFAC3DFB949F}"/>
            </c:ext>
          </c:extLst>
        </c:ser>
        <c:ser>
          <c:idx val="0"/>
          <c:order val="2"/>
          <c:tx>
            <c:strRef>
              <c:f>'Mortality by birth year (NEAF)'!$A$6:$A$6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(NEAF)'!$B$6:$EX$6</c:f>
              <c:numCache>
                <c:formatCode>0.00</c:formatCode>
                <c:ptCount val="153"/>
                <c:pt idx="85">
                  <c:v>0.26491232185494662</c:v>
                </c:pt>
                <c:pt idx="86">
                  <c:v>0.13843920595211576</c:v>
                </c:pt>
                <c:pt idx="87">
                  <c:v>0.13534499065091998</c:v>
                </c:pt>
                <c:pt idx="88">
                  <c:v>0.39723642475340581</c:v>
                </c:pt>
                <c:pt idx="89">
                  <c:v>0.38871576470322083</c:v>
                </c:pt>
                <c:pt idx="90">
                  <c:v>0.50743039106038279</c:v>
                </c:pt>
                <c:pt idx="91">
                  <c:v>0.24848762925115522</c:v>
                </c:pt>
                <c:pt idx="92">
                  <c:v>0.24352385865207876</c:v>
                </c:pt>
                <c:pt idx="93">
                  <c:v>0</c:v>
                </c:pt>
                <c:pt idx="94">
                  <c:v>0.23414583378579232</c:v>
                </c:pt>
                <c:pt idx="95">
                  <c:v>0.57436870573411791</c:v>
                </c:pt>
                <c:pt idx="96">
                  <c:v>0.10897420032344572</c:v>
                </c:pt>
                <c:pt idx="97">
                  <c:v>0.42609014899850883</c:v>
                </c:pt>
                <c:pt idx="98">
                  <c:v>0.40664801834287922</c:v>
                </c:pt>
                <c:pt idx="99">
                  <c:v>0.58552283141784978</c:v>
                </c:pt>
                <c:pt idx="100">
                  <c:v>0.1856288856552703</c:v>
                </c:pt>
                <c:pt idx="101">
                  <c:v>0.35216002539195962</c:v>
                </c:pt>
                <c:pt idx="102">
                  <c:v>0.74336786076632977</c:v>
                </c:pt>
                <c:pt idx="103">
                  <c:v>7.9715616096617786E-2</c:v>
                </c:pt>
                <c:pt idx="104">
                  <c:v>0.15384196511881443</c:v>
                </c:pt>
                <c:pt idx="105">
                  <c:v>0.22314989137231089</c:v>
                </c:pt>
                <c:pt idx="106">
                  <c:v>7.2204465280927818E-2</c:v>
                </c:pt>
                <c:pt idx="107">
                  <c:v>0.41421088239942855</c:v>
                </c:pt>
                <c:pt idx="108">
                  <c:v>0.26419443765349654</c:v>
                </c:pt>
                <c:pt idx="109">
                  <c:v>0.19150459398579378</c:v>
                </c:pt>
                <c:pt idx="110">
                  <c:v>0.18615596759500111</c:v>
                </c:pt>
                <c:pt idx="111">
                  <c:v>0.12104987299401236</c:v>
                </c:pt>
                <c:pt idx="112">
                  <c:v>0.17842629936304186</c:v>
                </c:pt>
                <c:pt idx="113">
                  <c:v>5.8913670757689808E-2</c:v>
                </c:pt>
                <c:pt idx="114">
                  <c:v>0.1748213594102675</c:v>
                </c:pt>
                <c:pt idx="115">
                  <c:v>5.7987920310050255E-2</c:v>
                </c:pt>
                <c:pt idx="116">
                  <c:v>0</c:v>
                </c:pt>
                <c:pt idx="117">
                  <c:v>5.8151547705191708E-2</c:v>
                </c:pt>
                <c:pt idx="118">
                  <c:v>0.1173347362315187</c:v>
                </c:pt>
                <c:pt idx="119">
                  <c:v>0.17824333897103659</c:v>
                </c:pt>
                <c:pt idx="120">
                  <c:v>0.17977943741741406</c:v>
                </c:pt>
                <c:pt idx="121">
                  <c:v>5.984815667969591E-2</c:v>
                </c:pt>
                <c:pt idx="122">
                  <c:v>0.1168429832216438</c:v>
                </c:pt>
                <c:pt idx="123">
                  <c:v>5.7472387718596578E-2</c:v>
                </c:pt>
                <c:pt idx="124">
                  <c:v>0</c:v>
                </c:pt>
                <c:pt idx="125">
                  <c:v>0</c:v>
                </c:pt>
                <c:pt idx="126">
                  <c:v>5.7805265706096398E-2</c:v>
                </c:pt>
                <c:pt idx="127">
                  <c:v>5.8972841780248697E-2</c:v>
                </c:pt>
                <c:pt idx="128">
                  <c:v>5.8774544768075754E-2</c:v>
                </c:pt>
                <c:pt idx="129">
                  <c:v>0.11586574364375558</c:v>
                </c:pt>
                <c:pt idx="130">
                  <c:v>0</c:v>
                </c:pt>
                <c:pt idx="131">
                  <c:v>0</c:v>
                </c:pt>
                <c:pt idx="132">
                  <c:v>5.2894076467545889E-2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9.4505720903814927E-2</c:v>
                </c:pt>
                <c:pt idx="137" formatCode="General">
                  <c:v>0</c:v>
                </c:pt>
                <c:pt idx="138">
                  <c:v>4.6866856883616477E-2</c:v>
                </c:pt>
                <c:pt idx="139">
                  <c:v>4.6200942684034525E-2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2B-41E9-BC63-BFAC3DFB9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95488"/>
        <c:axId val="1"/>
      </c:scatterChart>
      <c:valAx>
        <c:axId val="856495488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954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762044744406954"/>
          <c:y val="0.56351112000145476"/>
          <c:w val="0.97333513310836151"/>
          <c:h val="0.72055524237299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8398028525413619E-2"/>
          <c:w val="0.77647058823529413"/>
          <c:h val="0.72375885855182409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(NEA)'!$K$34:$P$34</c:f>
              <c:numCache>
                <c:formatCode>0</c:formatCode>
                <c:ptCount val="6"/>
                <c:pt idx="1">
                  <c:v>0.2528547883268677</c:v>
                </c:pt>
                <c:pt idx="2">
                  <c:v>0.22674917296363165</c:v>
                </c:pt>
                <c:pt idx="3">
                  <c:v>0.11345506244716155</c:v>
                </c:pt>
                <c:pt idx="4">
                  <c:v>3.7911423666195904E-2</c:v>
                </c:pt>
                <c:pt idx="5">
                  <c:v>2.4976437127884277E-2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AC-4E30-BD05-2B7815A14A0C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(NEA)'!$K$35:$P$35</c:f>
              <c:numCache>
                <c:formatCode>0</c:formatCode>
                <c:ptCount val="6"/>
                <c:pt idx="0">
                  <c:v>4.1804988243742264E-2</c:v>
                </c:pt>
                <c:pt idx="1">
                  <c:v>0.20488875970600842</c:v>
                </c:pt>
                <c:pt idx="2">
                  <c:v>0.33202950422832234</c:v>
                </c:pt>
                <c:pt idx="3">
                  <c:v>0.12740781543520552</c:v>
                </c:pt>
                <c:pt idx="4">
                  <c:v>3.0203684578906549E-2</c:v>
                </c:pt>
                <c:pt idx="5">
                  <c:v>1.7084366456302194E-2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7AC-4E30-BD05-2B7815A14A0C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(NEA)'!$K$36:$P$36</c:f>
              <c:numCache>
                <c:formatCode>0</c:formatCode>
                <c:ptCount val="6"/>
                <c:pt idx="0" formatCode="0.0">
                  <c:v>0.29051132335977825</c:v>
                </c:pt>
                <c:pt idx="1">
                  <c:v>0.36169065104161541</c:v>
                </c:pt>
                <c:pt idx="2">
                  <c:v>0.18844539918594452</c:v>
                </c:pt>
                <c:pt idx="3">
                  <c:v>0.10019231507045083</c:v>
                </c:pt>
                <c:pt idx="4">
                  <c:v>4.0178486008431893E-2</c:v>
                </c:pt>
                <c:pt idx="5">
                  <c:v>1.875735204714659E-2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7AC-4E30-BD05-2B7815A1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77184"/>
        <c:axId val="1"/>
      </c:lineChart>
      <c:catAx>
        <c:axId val="8564771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7718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(EAM)'!$B$7:$EO$7</c:f>
              <c:numCache>
                <c:formatCode>0.00</c:formatCode>
                <c:ptCount val="144"/>
                <c:pt idx="80">
                  <c:v>1.1144259301149921</c:v>
                </c:pt>
                <c:pt idx="81">
                  <c:v>0.56573266717683179</c:v>
                </c:pt>
                <c:pt idx="82">
                  <c:v>0.79936918351860609</c:v>
                </c:pt>
                <c:pt idx="83">
                  <c:v>0.76842303839848347</c:v>
                </c:pt>
                <c:pt idx="84">
                  <c:v>1.0084031006068259</c:v>
                </c:pt>
                <c:pt idx="85">
                  <c:v>0.9396499999510598</c:v>
                </c:pt>
                <c:pt idx="86">
                  <c:v>0.84996530955538907</c:v>
                </c:pt>
                <c:pt idx="87">
                  <c:v>0.71857119303975969</c:v>
                </c:pt>
                <c:pt idx="88">
                  <c:v>0.72562153515716965</c:v>
                </c:pt>
                <c:pt idx="89">
                  <c:v>1.0585246039794824</c:v>
                </c:pt>
                <c:pt idx="90">
                  <c:v>0.92527727989863895</c:v>
                </c:pt>
                <c:pt idx="91">
                  <c:v>0.97627370158648541</c:v>
                </c:pt>
                <c:pt idx="92">
                  <c:v>0.97770477936814659</c:v>
                </c:pt>
                <c:pt idx="93">
                  <c:v>0.95496955652550752</c:v>
                </c:pt>
                <c:pt idx="94">
                  <c:v>1.0324498268546041</c:v>
                </c:pt>
                <c:pt idx="95">
                  <c:v>0.94381381951070797</c:v>
                </c:pt>
                <c:pt idx="96">
                  <c:v>0.95303235268619513</c:v>
                </c:pt>
                <c:pt idx="97">
                  <c:v>0.99355015625705245</c:v>
                </c:pt>
                <c:pt idx="98">
                  <c:v>0.87165091036993914</c:v>
                </c:pt>
                <c:pt idx="99">
                  <c:v>0.85561203255612495</c:v>
                </c:pt>
                <c:pt idx="100">
                  <c:v>0.52658695553879742</c:v>
                </c:pt>
                <c:pt idx="101">
                  <c:v>0.98358411957723069</c:v>
                </c:pt>
                <c:pt idx="102">
                  <c:v>0.71841727605976713</c:v>
                </c:pt>
                <c:pt idx="103">
                  <c:v>0.85327798437950542</c:v>
                </c:pt>
                <c:pt idx="104">
                  <c:v>0.61300958720722565</c:v>
                </c:pt>
                <c:pt idx="105">
                  <c:v>0.48200379194793153</c:v>
                </c:pt>
                <c:pt idx="106">
                  <c:v>0.5473649571457494</c:v>
                </c:pt>
                <c:pt idx="107">
                  <c:v>0.27248003734611398</c:v>
                </c:pt>
                <c:pt idx="108">
                  <c:v>0.35484599367839642</c:v>
                </c:pt>
                <c:pt idx="109">
                  <c:v>0.33753687603981092</c:v>
                </c:pt>
                <c:pt idx="110">
                  <c:v>0.36621422586518732</c:v>
                </c:pt>
                <c:pt idx="111">
                  <c:v>0.52498556289702036</c:v>
                </c:pt>
                <c:pt idx="112">
                  <c:v>0.33101644247296746</c:v>
                </c:pt>
                <c:pt idx="113">
                  <c:v>0.36602440077983872</c:v>
                </c:pt>
                <c:pt idx="114">
                  <c:v>0.41295036693030868</c:v>
                </c:pt>
                <c:pt idx="115">
                  <c:v>0.39518516928020181</c:v>
                </c:pt>
                <c:pt idx="116">
                  <c:v>0.39218510886139785</c:v>
                </c:pt>
                <c:pt idx="117">
                  <c:v>0.22046262620092955</c:v>
                </c:pt>
                <c:pt idx="118">
                  <c:v>0.26225470021516212</c:v>
                </c:pt>
                <c:pt idx="119">
                  <c:v>0.22152605880564302</c:v>
                </c:pt>
                <c:pt idx="120">
                  <c:v>0.22546025738768447</c:v>
                </c:pt>
                <c:pt idx="121">
                  <c:v>0.12505772977450716</c:v>
                </c:pt>
                <c:pt idx="122">
                  <c:v>0.26270990521426624</c:v>
                </c:pt>
                <c:pt idx="123">
                  <c:v>0.21385775616165081</c:v>
                </c:pt>
                <c:pt idx="124">
                  <c:v>0.11647233257975735</c:v>
                </c:pt>
                <c:pt idx="125">
                  <c:v>5.3160441401777045E-2</c:v>
                </c:pt>
                <c:pt idx="126">
                  <c:v>0.16353004680638764</c:v>
                </c:pt>
                <c:pt idx="127">
                  <c:v>0.1541420418916031</c:v>
                </c:pt>
                <c:pt idx="128">
                  <c:v>0.16831779409431771</c:v>
                </c:pt>
                <c:pt idx="129">
                  <c:v>0.12177673885681953</c:v>
                </c:pt>
                <c:pt idx="130">
                  <c:v>1.3216590310018915E-2</c:v>
                </c:pt>
                <c:pt idx="131">
                  <c:v>0.10281449540444908</c:v>
                </c:pt>
                <c:pt idx="132" formatCode="General">
                  <c:v>2.4854912554825276E-2</c:v>
                </c:pt>
                <c:pt idx="133">
                  <c:v>9.697562129856177E-2</c:v>
                </c:pt>
                <c:pt idx="134">
                  <c:v>0.11939367593189451</c:v>
                </c:pt>
                <c:pt idx="135">
                  <c:v>0.10607797320352533</c:v>
                </c:pt>
                <c:pt idx="136">
                  <c:v>8.2080155023616222E-2</c:v>
                </c:pt>
                <c:pt idx="137" formatCode="General">
                  <c:v>0.10524796772021441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E-4F3D-A18F-B4731B706E4A}"/>
            </c:ext>
          </c:extLst>
        </c:ser>
        <c:ser>
          <c:idx val="2"/>
          <c:order val="1"/>
          <c:tx>
            <c:strRef>
              <c:f>'Mortality by birth year (EAM)'!$A$9:$A$9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(EAM)'!$B$9:$EO$9</c:f>
              <c:numCache>
                <c:formatCode>0.00</c:formatCode>
                <c:ptCount val="144"/>
                <c:pt idx="70">
                  <c:v>1.2207386792748118</c:v>
                </c:pt>
                <c:pt idx="71">
                  <c:v>1.0919375660222164</c:v>
                </c:pt>
                <c:pt idx="72">
                  <c:v>0.8841333799854777</c:v>
                </c:pt>
                <c:pt idx="73">
                  <c:v>1.0712878138755828</c:v>
                </c:pt>
                <c:pt idx="74">
                  <c:v>1.1454218147274582</c:v>
                </c:pt>
                <c:pt idx="75">
                  <c:v>1.1068560728784054</c:v>
                </c:pt>
                <c:pt idx="76">
                  <c:v>1.2745682400086968</c:v>
                </c:pt>
                <c:pt idx="77">
                  <c:v>1.1985725749739919</c:v>
                </c:pt>
                <c:pt idx="78">
                  <c:v>1.2911200691142188</c:v>
                </c:pt>
                <c:pt idx="79">
                  <c:v>1.2712720740972145</c:v>
                </c:pt>
                <c:pt idx="80">
                  <c:v>1.1581087411806286</c:v>
                </c:pt>
                <c:pt idx="81">
                  <c:v>1.3037251151468647</c:v>
                </c:pt>
                <c:pt idx="82">
                  <c:v>1.0540225122268962</c:v>
                </c:pt>
                <c:pt idx="83">
                  <c:v>1.4708412784231479</c:v>
                </c:pt>
                <c:pt idx="84">
                  <c:v>1.2835921661280993</c:v>
                </c:pt>
                <c:pt idx="85">
                  <c:v>1.4274507664300378</c:v>
                </c:pt>
                <c:pt idx="86">
                  <c:v>1.5485432511750026</c:v>
                </c:pt>
                <c:pt idx="87">
                  <c:v>1.1988120219876754</c:v>
                </c:pt>
                <c:pt idx="88">
                  <c:v>1.2623464867054657</c:v>
                </c:pt>
                <c:pt idx="89">
                  <c:v>1.3317546256630446</c:v>
                </c:pt>
                <c:pt idx="90">
                  <c:v>0.9728550026328634</c:v>
                </c:pt>
                <c:pt idx="91">
                  <c:v>1.045889566844836</c:v>
                </c:pt>
                <c:pt idx="92">
                  <c:v>1.191218631219076</c:v>
                </c:pt>
                <c:pt idx="93">
                  <c:v>1.1647261025547522</c:v>
                </c:pt>
                <c:pt idx="94">
                  <c:v>0.87581433560381028</c:v>
                </c:pt>
                <c:pt idx="95">
                  <c:v>0.82717494692225157</c:v>
                </c:pt>
                <c:pt idx="96">
                  <c:v>1.1101508752960443</c:v>
                </c:pt>
                <c:pt idx="97">
                  <c:v>0.72668675923960868</c:v>
                </c:pt>
                <c:pt idx="98">
                  <c:v>0.59791171894719231</c:v>
                </c:pt>
                <c:pt idx="99">
                  <c:v>0.5217549388123881</c:v>
                </c:pt>
                <c:pt idx="100">
                  <c:v>0.51128782234847137</c:v>
                </c:pt>
                <c:pt idx="101">
                  <c:v>0.55006260479971847</c:v>
                </c:pt>
                <c:pt idx="102">
                  <c:v>0.64605980497599891</c:v>
                </c:pt>
                <c:pt idx="103">
                  <c:v>0.51684919134329288</c:v>
                </c:pt>
                <c:pt idx="104">
                  <c:v>0.47351809961014163</c:v>
                </c:pt>
                <c:pt idx="105">
                  <c:v>0.59637279387390607</c:v>
                </c:pt>
                <c:pt idx="106">
                  <c:v>0.50244923553809429</c:v>
                </c:pt>
                <c:pt idx="107">
                  <c:v>0.58688054772571874</c:v>
                </c:pt>
                <c:pt idx="108">
                  <c:v>0.34856844289798994</c:v>
                </c:pt>
                <c:pt idx="109">
                  <c:v>0.23292706711902139</c:v>
                </c:pt>
                <c:pt idx="110">
                  <c:v>0.30809551669637275</c:v>
                </c:pt>
                <c:pt idx="111">
                  <c:v>0.26213814286921994</c:v>
                </c:pt>
                <c:pt idx="112">
                  <c:v>0.31337931940711661</c:v>
                </c:pt>
                <c:pt idx="113">
                  <c:v>0.1796741978339747</c:v>
                </c:pt>
                <c:pt idx="114">
                  <c:v>0.17329948794333802</c:v>
                </c:pt>
                <c:pt idx="115">
                  <c:v>0.20728447841824921</c:v>
                </c:pt>
                <c:pt idx="116">
                  <c:v>0.3443610708029689</c:v>
                </c:pt>
                <c:pt idx="117">
                  <c:v>0.13726820262159389</c:v>
                </c:pt>
                <c:pt idx="118">
                  <c:v>0.14186830388994612</c:v>
                </c:pt>
                <c:pt idx="119">
                  <c:v>6.9753434397534356E-2</c:v>
                </c:pt>
                <c:pt idx="120">
                  <c:v>5.9287998567601953E-2</c:v>
                </c:pt>
                <c:pt idx="121">
                  <c:v>7.1607231471091812E-2</c:v>
                </c:pt>
                <c:pt idx="122" formatCode="General">
                  <c:v>8.2972019819881962E-2</c:v>
                </c:pt>
                <c:pt idx="123">
                  <c:v>3.558116978077018E-2</c:v>
                </c:pt>
                <c:pt idx="124">
                  <c:v>4.7965892413222813E-2</c:v>
                </c:pt>
                <c:pt idx="125">
                  <c:v>9.7487277605624714E-2</c:v>
                </c:pt>
                <c:pt idx="126">
                  <c:v>0.13709283428218194</c:v>
                </c:pt>
                <c:pt idx="127" formatCode="General">
                  <c:v>0.10180662213899533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DE-4F3D-A18F-B4731B706E4A}"/>
            </c:ext>
          </c:extLst>
        </c:ser>
        <c:ser>
          <c:idx val="0"/>
          <c:order val="2"/>
          <c:tx>
            <c:strRef>
              <c:f>'Mortality by birth year (EAM)'!$A$11:$A$11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(EAM)'!$B$11:$EO$11</c:f>
              <c:numCache>
                <c:formatCode>0.00</c:formatCode>
                <c:ptCount val="144"/>
                <c:pt idx="60">
                  <c:v>1.9463308442073568</c:v>
                </c:pt>
                <c:pt idx="61">
                  <c:v>2.6482764465161814</c:v>
                </c:pt>
                <c:pt idx="62">
                  <c:v>2.3652614698906556</c:v>
                </c:pt>
                <c:pt idx="63">
                  <c:v>2.2425848930511263</c:v>
                </c:pt>
                <c:pt idx="64">
                  <c:v>2.420456434941288</c:v>
                </c:pt>
                <c:pt idx="65">
                  <c:v>3.0175925646519208</c:v>
                </c:pt>
                <c:pt idx="66">
                  <c:v>2.6213358449388409</c:v>
                </c:pt>
                <c:pt idx="67">
                  <c:v>2.58367501934752</c:v>
                </c:pt>
                <c:pt idx="68">
                  <c:v>2.6685263330178546</c:v>
                </c:pt>
                <c:pt idx="69">
                  <c:v>2.5285291021057006</c:v>
                </c:pt>
                <c:pt idx="70">
                  <c:v>2.65137578544606</c:v>
                </c:pt>
                <c:pt idx="71">
                  <c:v>3.0530170635209588</c:v>
                </c:pt>
                <c:pt idx="72">
                  <c:v>2.8571599840962638</c:v>
                </c:pt>
                <c:pt idx="73">
                  <c:v>2.9866847182135343</c:v>
                </c:pt>
                <c:pt idx="74">
                  <c:v>3.1634426858059954</c:v>
                </c:pt>
                <c:pt idx="75">
                  <c:v>3.2182851543924125</c:v>
                </c:pt>
                <c:pt idx="76">
                  <c:v>3.7070649098385755</c:v>
                </c:pt>
                <c:pt idx="77">
                  <c:v>3.3920835553984117</c:v>
                </c:pt>
                <c:pt idx="78">
                  <c:v>2.8398417039255426</c:v>
                </c:pt>
                <c:pt idx="79">
                  <c:v>2.6291749988991477</c:v>
                </c:pt>
                <c:pt idx="80">
                  <c:v>2.5619459026186546</c:v>
                </c:pt>
                <c:pt idx="81">
                  <c:v>2.6006756143628391</c:v>
                </c:pt>
                <c:pt idx="82">
                  <c:v>2.2885720231678386</c:v>
                </c:pt>
                <c:pt idx="83">
                  <c:v>2.8810576662322736</c:v>
                </c:pt>
                <c:pt idx="84">
                  <c:v>2.1762309041374794</c:v>
                </c:pt>
                <c:pt idx="85">
                  <c:v>1.7976532715132358</c:v>
                </c:pt>
                <c:pt idx="86">
                  <c:v>1.6417042828071953</c:v>
                </c:pt>
                <c:pt idx="87">
                  <c:v>1.4492658957932911</c:v>
                </c:pt>
                <c:pt idx="88">
                  <c:v>1.4484863674481454</c:v>
                </c:pt>
                <c:pt idx="89">
                  <c:v>1.2248763552579172</c:v>
                </c:pt>
                <c:pt idx="90">
                  <c:v>1.3388858241092305</c:v>
                </c:pt>
                <c:pt idx="91">
                  <c:v>1.4165556546282074</c:v>
                </c:pt>
                <c:pt idx="92">
                  <c:v>1.2558890014854691</c:v>
                </c:pt>
                <c:pt idx="93">
                  <c:v>1.386193743198294</c:v>
                </c:pt>
                <c:pt idx="94">
                  <c:v>1.1579918049972679</c:v>
                </c:pt>
                <c:pt idx="95">
                  <c:v>1.1713217653143106</c:v>
                </c:pt>
                <c:pt idx="96">
                  <c:v>0.95733313134704645</c:v>
                </c:pt>
                <c:pt idx="97">
                  <c:v>0.73114367068990127</c:v>
                </c:pt>
                <c:pt idx="98">
                  <c:v>0.49240644355909774</c:v>
                </c:pt>
                <c:pt idx="99">
                  <c:v>0.37579023990073124</c:v>
                </c:pt>
                <c:pt idx="100">
                  <c:v>0.56870443359757117</c:v>
                </c:pt>
                <c:pt idx="101">
                  <c:v>0.30529811697430981</c:v>
                </c:pt>
                <c:pt idx="102">
                  <c:v>0.37858940615980108</c:v>
                </c:pt>
                <c:pt idx="103">
                  <c:v>0.28531472105493011</c:v>
                </c:pt>
                <c:pt idx="104">
                  <c:v>0.31123196317403817</c:v>
                </c:pt>
                <c:pt idx="105">
                  <c:v>0.35255019615771349</c:v>
                </c:pt>
                <c:pt idx="106">
                  <c:v>0.36733491998319739</c:v>
                </c:pt>
                <c:pt idx="107">
                  <c:v>0.20797073250989248</c:v>
                </c:pt>
                <c:pt idx="108">
                  <c:v>0.21413826479481268</c:v>
                </c:pt>
                <c:pt idx="109">
                  <c:v>0.12211012512735531</c:v>
                </c:pt>
                <c:pt idx="110">
                  <c:v>0.18595708941713829</c:v>
                </c:pt>
                <c:pt idx="111">
                  <c:v>0.18372685825127047</c:v>
                </c:pt>
                <c:pt idx="112" formatCode="General">
                  <c:v>0.20267548710386546</c:v>
                </c:pt>
                <c:pt idx="113">
                  <c:v>0.20212527277603426</c:v>
                </c:pt>
                <c:pt idx="114">
                  <c:v>0.19186175720853935</c:v>
                </c:pt>
                <c:pt idx="115">
                  <c:v>0.20236699083373388</c:v>
                </c:pt>
                <c:pt idx="116">
                  <c:v>0.36620650664950238</c:v>
                </c:pt>
                <c:pt idx="117" formatCode="General">
                  <c:v>0.2087750803426944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DE-4F3D-A18F-B4731B706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75936"/>
        <c:axId val="1"/>
      </c:scatterChart>
      <c:valAx>
        <c:axId val="856475936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759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61906761654793"/>
          <c:y val="9.4688221709006926E-2"/>
          <c:w val="0.34476250468691411"/>
          <c:h val="0.26097021936923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(EA)'!$H$10:$N$10</c:f>
              <c:numCache>
                <c:formatCode>0.0</c:formatCode>
                <c:ptCount val="7"/>
                <c:pt idx="2">
                  <c:v>0.82650926027014338</c:v>
                </c:pt>
                <c:pt idx="3">
                  <c:v>0.89484145415414407</c:v>
                </c:pt>
                <c:pt idx="4">
                  <c:v>0.88336670059359279</c:v>
                </c:pt>
                <c:pt idx="5" formatCode="0">
                  <c:v>0.46827354589799086</c:v>
                </c:pt>
                <c:pt idx="6" formatCode="0">
                  <c:v>0.28838163234499398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2BB-4F77-B709-8E7E09484FC0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(EA)'!$H$12:$N$12</c:f>
              <c:numCache>
                <c:formatCode>0.0</c:formatCode>
                <c:ptCount val="7"/>
                <c:pt idx="1">
                  <c:v>1.065603208427502</c:v>
                </c:pt>
                <c:pt idx="2">
                  <c:v>1.1874955028229959</c:v>
                </c:pt>
                <c:pt idx="3">
                  <c:v>1.273330379720925</c:v>
                </c:pt>
                <c:pt idx="4">
                  <c:v>0.7531629909500237</c:v>
                </c:pt>
                <c:pt idx="5">
                  <c:v>0.41411783570808741</c:v>
                </c:pt>
                <c:pt idx="6" formatCode="0">
                  <c:v>0.14673764257661812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2BB-4F77-B709-8E7E09484FC0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(EA)'!$H$14:$N$14</c:f>
              <c:numCache>
                <c:formatCode>0.0</c:formatCode>
                <c:ptCount val="7"/>
                <c:pt idx="0">
                  <c:v>2.3199562535380647</c:v>
                </c:pt>
                <c:pt idx="1">
                  <c:v>2.6644253025117535</c:v>
                </c:pt>
                <c:pt idx="2">
                  <c:v>2.9387771266622953</c:v>
                </c:pt>
                <c:pt idx="3">
                  <c:v>1.6630605223412442</c:v>
                </c:pt>
                <c:pt idx="4">
                  <c:v>0.75247727557383315</c:v>
                </c:pt>
                <c:pt idx="5">
                  <c:v>0.2433010357574214</c:v>
                </c:pt>
                <c:pt idx="6">
                  <c:v>0.23426712156210083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2BB-4F77-B709-8E7E0948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79264"/>
        <c:axId val="1"/>
      </c:lineChart>
      <c:catAx>
        <c:axId val="85647926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79264"/>
        <c:crosses val="autoZero"/>
        <c:crossBetween val="between"/>
        <c:majorUnit val="0.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(EAF)'!$B$7:$EO$7</c:f>
              <c:numCache>
                <c:formatCode>0.00</c:formatCode>
                <c:ptCount val="144"/>
                <c:pt idx="80">
                  <c:v>0.36243057618469066</c:v>
                </c:pt>
                <c:pt idx="81">
                  <c:v>0.47665787328222037</c:v>
                </c:pt>
                <c:pt idx="82">
                  <c:v>0.30698659274429513</c:v>
                </c:pt>
                <c:pt idx="83">
                  <c:v>0.2703208380100447</c:v>
                </c:pt>
                <c:pt idx="84">
                  <c:v>0.71896760914899893</c:v>
                </c:pt>
                <c:pt idx="85">
                  <c:v>0.33246410267743121</c:v>
                </c:pt>
                <c:pt idx="86">
                  <c:v>0.47242560034959491</c:v>
                </c:pt>
                <c:pt idx="87">
                  <c:v>0.376454178096509</c:v>
                </c:pt>
                <c:pt idx="88">
                  <c:v>0.3390553916787829</c:v>
                </c:pt>
                <c:pt idx="89">
                  <c:v>0.40153426241669427</c:v>
                </c:pt>
                <c:pt idx="90">
                  <c:v>0.36380805163810642</c:v>
                </c:pt>
                <c:pt idx="91">
                  <c:v>0.48006144786532678</c:v>
                </c:pt>
                <c:pt idx="92">
                  <c:v>0.35361702180325938</c:v>
                </c:pt>
                <c:pt idx="93">
                  <c:v>0.32199245598192661</c:v>
                </c:pt>
                <c:pt idx="94">
                  <c:v>0.62456484559677417</c:v>
                </c:pt>
                <c:pt idx="95">
                  <c:v>0.40901262035707614</c:v>
                </c:pt>
                <c:pt idx="96">
                  <c:v>0.29612911861313657</c:v>
                </c:pt>
                <c:pt idx="97">
                  <c:v>0.38572018241157435</c:v>
                </c:pt>
                <c:pt idx="98">
                  <c:v>0.4037987351049489</c:v>
                </c:pt>
                <c:pt idx="99">
                  <c:v>0.43489574461762154</c:v>
                </c:pt>
                <c:pt idx="100">
                  <c:v>0.27874228026739079</c:v>
                </c:pt>
                <c:pt idx="101">
                  <c:v>0.35989232021779088</c:v>
                </c:pt>
                <c:pt idx="102">
                  <c:v>0.41836153800046311</c:v>
                </c:pt>
                <c:pt idx="103">
                  <c:v>0.35631531028987079</c:v>
                </c:pt>
                <c:pt idx="104">
                  <c:v>0.26329785503399361</c:v>
                </c:pt>
                <c:pt idx="105">
                  <c:v>0.27074028405110706</c:v>
                </c:pt>
                <c:pt idx="106">
                  <c:v>0.24091650807132939</c:v>
                </c:pt>
                <c:pt idx="107">
                  <c:v>0.27155923848130425</c:v>
                </c:pt>
                <c:pt idx="108">
                  <c:v>0.17326171202392621</c:v>
                </c:pt>
                <c:pt idx="109">
                  <c:v>0.12477904608619918</c:v>
                </c:pt>
                <c:pt idx="110">
                  <c:v>0.1568817906353113</c:v>
                </c:pt>
                <c:pt idx="111">
                  <c:v>0.17792527783310141</c:v>
                </c:pt>
                <c:pt idx="112">
                  <c:v>0.20992508105317867</c:v>
                </c:pt>
                <c:pt idx="113">
                  <c:v>0.28901576038512555</c:v>
                </c:pt>
                <c:pt idx="114">
                  <c:v>0.13458718795245478</c:v>
                </c:pt>
                <c:pt idx="115">
                  <c:v>0.13606638080027172</c:v>
                </c:pt>
                <c:pt idx="116">
                  <c:v>0.19693043146380212</c:v>
                </c:pt>
                <c:pt idx="117">
                  <c:v>0.15612511304509027</c:v>
                </c:pt>
                <c:pt idx="118">
                  <c:v>7.4186786700228102E-2</c:v>
                </c:pt>
                <c:pt idx="119">
                  <c:v>7.6850196334960347E-2</c:v>
                </c:pt>
                <c:pt idx="120">
                  <c:v>0.1178974406234102</c:v>
                </c:pt>
                <c:pt idx="121">
                  <c:v>7.8735373428097472E-2</c:v>
                </c:pt>
                <c:pt idx="122">
                  <c:v>0.11807194805988766</c:v>
                </c:pt>
                <c:pt idx="123">
                  <c:v>5.2901029645803135E-2</c:v>
                </c:pt>
                <c:pt idx="124">
                  <c:v>2.7047030864854507E-2</c:v>
                </c:pt>
                <c:pt idx="125">
                  <c:v>2.7747636907187349E-2</c:v>
                </c:pt>
                <c:pt idx="126">
                  <c:v>2.8501144748478823E-2</c:v>
                </c:pt>
                <c:pt idx="127">
                  <c:v>7.3419218155809096E-2</c:v>
                </c:pt>
                <c:pt idx="128">
                  <c:v>2.9442094392826728E-2</c:v>
                </c:pt>
                <c:pt idx="129">
                  <c:v>1.4326949292485099E-2</c:v>
                </c:pt>
                <c:pt idx="130">
                  <c:v>0</c:v>
                </c:pt>
                <c:pt idx="131">
                  <c:v>5.4791428209805135E-2</c:v>
                </c:pt>
                <c:pt idx="132" formatCode="General">
                  <c:v>2.6495884791653587E-2</c:v>
                </c:pt>
                <c:pt idx="133">
                  <c:v>5.1768676844388531E-2</c:v>
                </c:pt>
                <c:pt idx="134">
                  <c:v>3.8184893801446185E-2</c:v>
                </c:pt>
                <c:pt idx="135">
                  <c:v>2.5238201298631642E-2</c:v>
                </c:pt>
                <c:pt idx="136">
                  <c:v>5.0368464203825063E-2</c:v>
                </c:pt>
                <c:pt idx="13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06-41C1-B322-C5C1004D024D}"/>
            </c:ext>
          </c:extLst>
        </c:ser>
        <c:ser>
          <c:idx val="2"/>
          <c:order val="1"/>
          <c:tx>
            <c:strRef>
              <c:f>'Mortality by birth year (EAF)'!$A$9:$A$9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(EAF)'!$B$9:$EO$9</c:f>
              <c:numCache>
                <c:formatCode>0.00</c:formatCode>
                <c:ptCount val="144"/>
                <c:pt idx="70">
                  <c:v>0.65342414237696944</c:v>
                </c:pt>
                <c:pt idx="71">
                  <c:v>0.66439317649225083</c:v>
                </c:pt>
                <c:pt idx="72">
                  <c:v>0.68176330503699989</c:v>
                </c:pt>
                <c:pt idx="73">
                  <c:v>0.83124922778835941</c:v>
                </c:pt>
                <c:pt idx="74">
                  <c:v>0.77271013946475686</c:v>
                </c:pt>
                <c:pt idx="75">
                  <c:v>0.86484762888861821</c:v>
                </c:pt>
                <c:pt idx="76">
                  <c:v>0.8628061344015624</c:v>
                </c:pt>
                <c:pt idx="77">
                  <c:v>0.91692508983994603</c:v>
                </c:pt>
                <c:pt idx="78">
                  <c:v>0.80281395626717644</c:v>
                </c:pt>
                <c:pt idx="79">
                  <c:v>0.91263307680272976</c:v>
                </c:pt>
                <c:pt idx="80">
                  <c:v>0.59463096551902273</c:v>
                </c:pt>
                <c:pt idx="81">
                  <c:v>0.72230368202636186</c:v>
                </c:pt>
                <c:pt idx="82">
                  <c:v>0.60240346936206068</c:v>
                </c:pt>
                <c:pt idx="83">
                  <c:v>0.5941212317405703</c:v>
                </c:pt>
                <c:pt idx="84">
                  <c:v>0.62445708822606838</c:v>
                </c:pt>
                <c:pt idx="85">
                  <c:v>0.73582194413544333</c:v>
                </c:pt>
                <c:pt idx="86">
                  <c:v>0.52476090379489726</c:v>
                </c:pt>
                <c:pt idx="87">
                  <c:v>0.64919127605402382</c:v>
                </c:pt>
                <c:pt idx="88">
                  <c:v>0.5071490262485121</c:v>
                </c:pt>
                <c:pt idx="89">
                  <c:v>0.64353690456898738</c:v>
                </c:pt>
                <c:pt idx="90">
                  <c:v>0.51445810297729766</c:v>
                </c:pt>
                <c:pt idx="91">
                  <c:v>0.65660008613048182</c:v>
                </c:pt>
                <c:pt idx="92">
                  <c:v>0.51107842943327175</c:v>
                </c:pt>
                <c:pt idx="93">
                  <c:v>0.76694696691374364</c:v>
                </c:pt>
                <c:pt idx="94">
                  <c:v>0.55224408525875524</c:v>
                </c:pt>
                <c:pt idx="95">
                  <c:v>0.44916367968660748</c:v>
                </c:pt>
                <c:pt idx="96">
                  <c:v>0.48586503621589394</c:v>
                </c:pt>
                <c:pt idx="97">
                  <c:v>0.36587106942125164</c:v>
                </c:pt>
                <c:pt idx="98">
                  <c:v>0.36793945706353315</c:v>
                </c:pt>
                <c:pt idx="99">
                  <c:v>0.45652123825964691</c:v>
                </c:pt>
                <c:pt idx="100">
                  <c:v>0.410119961592539</c:v>
                </c:pt>
                <c:pt idx="101">
                  <c:v>0.30121992761030314</c:v>
                </c:pt>
                <c:pt idx="102">
                  <c:v>0.24954493297953012</c:v>
                </c:pt>
                <c:pt idx="103">
                  <c:v>0.26445533980855168</c:v>
                </c:pt>
                <c:pt idx="104">
                  <c:v>0.2358494664712675</c:v>
                </c:pt>
                <c:pt idx="105">
                  <c:v>0.20708747629594521</c:v>
                </c:pt>
                <c:pt idx="106">
                  <c:v>0.21459479465751952</c:v>
                </c:pt>
                <c:pt idx="107">
                  <c:v>0.19924750546225314</c:v>
                </c:pt>
                <c:pt idx="108">
                  <c:v>0.1142480737889007</c:v>
                </c:pt>
                <c:pt idx="109">
                  <c:v>0.15748210412739222</c:v>
                </c:pt>
                <c:pt idx="110">
                  <c:v>7.7962084476707633E-2</c:v>
                </c:pt>
                <c:pt idx="111">
                  <c:v>6.6197510201312149E-2</c:v>
                </c:pt>
                <c:pt idx="112">
                  <c:v>5.4677005432269839E-2</c:v>
                </c:pt>
                <c:pt idx="113">
                  <c:v>0.1280400099423068</c:v>
                </c:pt>
                <c:pt idx="114">
                  <c:v>7.6725824103856088E-2</c:v>
                </c:pt>
                <c:pt idx="115">
                  <c:v>5.5167726438691549E-2</c:v>
                </c:pt>
                <c:pt idx="116">
                  <c:v>5.6106496414121604E-2</c:v>
                </c:pt>
                <c:pt idx="117">
                  <c:v>6.9256753832062756E-2</c:v>
                </c:pt>
                <c:pt idx="118">
                  <c:v>1.1907564435105739E-2</c:v>
                </c:pt>
                <c:pt idx="119">
                  <c:v>3.6015227238076257E-2</c:v>
                </c:pt>
                <c:pt idx="120">
                  <c:v>1.2272802806249997E-2</c:v>
                </c:pt>
                <c:pt idx="121">
                  <c:v>3.7130927859805499E-2</c:v>
                </c:pt>
                <c:pt idx="122" formatCode="General">
                  <c:v>1.2310381652607187E-2</c:v>
                </c:pt>
                <c:pt idx="123">
                  <c:v>3.703411088506587E-2</c:v>
                </c:pt>
                <c:pt idx="124">
                  <c:v>3.7441586444947571E-2</c:v>
                </c:pt>
                <c:pt idx="125">
                  <c:v>2.5449903392166719E-2</c:v>
                </c:pt>
                <c:pt idx="126">
                  <c:v>7.8254721466013505E-2</c:v>
                </c:pt>
                <c:pt idx="127" formatCode="General">
                  <c:v>9.3769310617405274E-2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06-41C1-B322-C5C1004D024D}"/>
            </c:ext>
          </c:extLst>
        </c:ser>
        <c:ser>
          <c:idx val="0"/>
          <c:order val="2"/>
          <c:tx>
            <c:strRef>
              <c:f>'Mortality by birth year (EAF)'!$A$11:$A$11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(EAF)'!$B$11:$EO$11</c:f>
              <c:numCache>
                <c:formatCode>0.00</c:formatCode>
                <c:ptCount val="144"/>
                <c:pt idx="60">
                  <c:v>1.2877934631514998</c:v>
                </c:pt>
                <c:pt idx="61">
                  <c:v>1.3572914242606211</c:v>
                </c:pt>
                <c:pt idx="62">
                  <c:v>1.4809482447221902</c:v>
                </c:pt>
                <c:pt idx="63">
                  <c:v>1.5390012430070312</c:v>
                </c:pt>
                <c:pt idx="64">
                  <c:v>1.935570881021915</c:v>
                </c:pt>
                <c:pt idx="65">
                  <c:v>1.6393728169445576</c:v>
                </c:pt>
                <c:pt idx="66">
                  <c:v>1.4937243392288344</c:v>
                </c:pt>
                <c:pt idx="67">
                  <c:v>1.9300982101622257</c:v>
                </c:pt>
                <c:pt idx="68">
                  <c:v>1.8054190043899156</c:v>
                </c:pt>
                <c:pt idx="69">
                  <c:v>1.8858117871318749</c:v>
                </c:pt>
                <c:pt idx="70">
                  <c:v>1.7992857025159508</c:v>
                </c:pt>
                <c:pt idx="71">
                  <c:v>1.8098834938811945</c:v>
                </c:pt>
                <c:pt idx="72">
                  <c:v>1.9841338734807112</c:v>
                </c:pt>
                <c:pt idx="73">
                  <c:v>1.674441506689835</c:v>
                </c:pt>
                <c:pt idx="74">
                  <c:v>1.8998811391343182</c:v>
                </c:pt>
                <c:pt idx="75">
                  <c:v>2.2953998052646862</c:v>
                </c:pt>
                <c:pt idx="76">
                  <c:v>2.3515097612054219</c:v>
                </c:pt>
                <c:pt idx="77">
                  <c:v>2.302056193050007</c:v>
                </c:pt>
                <c:pt idx="78">
                  <c:v>2.2922612704353083</c:v>
                </c:pt>
                <c:pt idx="79">
                  <c:v>1.6602447677205685</c:v>
                </c:pt>
                <c:pt idx="80">
                  <c:v>1.2264285467169513</c:v>
                </c:pt>
                <c:pt idx="81">
                  <c:v>1.500303394686481</c:v>
                </c:pt>
                <c:pt idx="82">
                  <c:v>1.6719434956739117</c:v>
                </c:pt>
                <c:pt idx="83">
                  <c:v>1.7579477534488213</c:v>
                </c:pt>
                <c:pt idx="84">
                  <c:v>1.6183895222576528</c:v>
                </c:pt>
                <c:pt idx="85">
                  <c:v>1.1934305467379822</c:v>
                </c:pt>
                <c:pt idx="86">
                  <c:v>1.0709692309933727</c:v>
                </c:pt>
                <c:pt idx="87">
                  <c:v>0.81387513869449724</c:v>
                </c:pt>
                <c:pt idx="88">
                  <c:v>0.91633120290401249</c:v>
                </c:pt>
                <c:pt idx="89">
                  <c:v>0.64271672503371391</c:v>
                </c:pt>
                <c:pt idx="90">
                  <c:v>0.61139421073582989</c:v>
                </c:pt>
                <c:pt idx="91">
                  <c:v>0.75914861677282408</c:v>
                </c:pt>
                <c:pt idx="92">
                  <c:v>0.66681443274496299</c:v>
                </c:pt>
                <c:pt idx="93">
                  <c:v>0.72043804406465095</c:v>
                </c:pt>
                <c:pt idx="94">
                  <c:v>0.49043185835543235</c:v>
                </c:pt>
                <c:pt idx="95">
                  <c:v>0.74452660840802365</c:v>
                </c:pt>
                <c:pt idx="96">
                  <c:v>0.50954315987536314</c:v>
                </c:pt>
                <c:pt idx="97">
                  <c:v>0.33962059463167227</c:v>
                </c:pt>
                <c:pt idx="98">
                  <c:v>0.29708300289657408</c:v>
                </c:pt>
                <c:pt idx="99">
                  <c:v>0.34514128293703034</c:v>
                </c:pt>
                <c:pt idx="100">
                  <c:v>0.22052987595415008</c:v>
                </c:pt>
                <c:pt idx="101">
                  <c:v>0.17129365978918232</c:v>
                </c:pt>
                <c:pt idx="102">
                  <c:v>0.18823366423556614</c:v>
                </c:pt>
                <c:pt idx="103">
                  <c:v>0.12320320446606688</c:v>
                </c:pt>
                <c:pt idx="104">
                  <c:v>9.9152481768027573E-2</c:v>
                </c:pt>
                <c:pt idx="105">
                  <c:v>9.6865692569117923E-2</c:v>
                </c:pt>
                <c:pt idx="106">
                  <c:v>0.14174868501516771</c:v>
                </c:pt>
                <c:pt idx="107">
                  <c:v>0.10374060974580786</c:v>
                </c:pt>
                <c:pt idx="108">
                  <c:v>5.6295864944868899E-2</c:v>
                </c:pt>
                <c:pt idx="109">
                  <c:v>6.6650751948229253E-2</c:v>
                </c:pt>
                <c:pt idx="110">
                  <c:v>8.7721404713556161E-2</c:v>
                </c:pt>
                <c:pt idx="111">
                  <c:v>7.5909913151468361E-2</c:v>
                </c:pt>
                <c:pt idx="112" formatCode="General">
                  <c:v>4.285730051078402E-2</c:v>
                </c:pt>
                <c:pt idx="113">
                  <c:v>7.4902559794980991E-2</c:v>
                </c:pt>
                <c:pt idx="114">
                  <c:v>8.5769003275196598E-2</c:v>
                </c:pt>
                <c:pt idx="115">
                  <c:v>0.11811637877946911</c:v>
                </c:pt>
                <c:pt idx="116">
                  <c:v>8.6994468347987006E-2</c:v>
                </c:pt>
                <c:pt idx="117" formatCode="General">
                  <c:v>0.14481555844889615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06-41C1-B322-C5C1004D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92992"/>
        <c:axId val="1"/>
      </c:scatterChart>
      <c:valAx>
        <c:axId val="856492992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929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142897137857765"/>
          <c:y val="0.61200996526704365"/>
          <c:w val="0.37714365704286962"/>
          <c:h val="0.76905408763858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17647058823529"/>
          <c:y val="8.7912087912087919E-2"/>
          <c:w val="0.83529411764705885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(EA)'!$H$37:$N$37</c:f>
              <c:numCache>
                <c:formatCode>0.0</c:formatCode>
                <c:ptCount val="7"/>
                <c:pt idx="2">
                  <c:v>0.38202501407040207</c:v>
                </c:pt>
                <c:pt idx="3">
                  <c:v>0.41087085036847482</c:v>
                </c:pt>
                <c:pt idx="4">
                  <c:v>0.39331098411687032</c:v>
                </c:pt>
                <c:pt idx="5" formatCode="0">
                  <c:v>0.22456021035593215</c:v>
                </c:pt>
                <c:pt idx="6" formatCode="0">
                  <c:v>0.13784666187933284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402-4ABE-9BC0-6EE5A2B272B6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(EA)'!$H$39:$N$39</c:f>
              <c:numCache>
                <c:formatCode>0.0</c:formatCode>
                <c:ptCount val="7"/>
                <c:pt idx="1">
                  <c:v>0.66652687463540661</c:v>
                </c:pt>
                <c:pt idx="2">
                  <c:v>0.78833233703605932</c:v>
                </c:pt>
                <c:pt idx="3">
                  <c:v>0.59611749933095526</c:v>
                </c:pt>
                <c:pt idx="4">
                  <c:v>0.44054363550018039</c:v>
                </c:pt>
                <c:pt idx="5">
                  <c:v>0.15918013607221196</c:v>
                </c:pt>
                <c:pt idx="6" formatCode="0">
                  <c:v>4.9493371472288349E-2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402-4ABE-9BC0-6EE5A2B272B6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(EA)'!$H$41:$N$41</c:f>
              <c:numCache>
                <c:formatCode>0.0</c:formatCode>
                <c:ptCount val="7"/>
                <c:pt idx="0">
                  <c:v>1.3753443773781038</c:v>
                </c:pt>
                <c:pt idx="1">
                  <c:v>1.7822301351764209</c:v>
                </c:pt>
                <c:pt idx="2">
                  <c:v>1.8874469880577487</c:v>
                </c:pt>
                <c:pt idx="3">
                  <c:v>1.0051017380323668</c:v>
                </c:pt>
                <c:pt idx="4">
                  <c:v>0.40268417511476445</c:v>
                </c:pt>
                <c:pt idx="5">
                  <c:v>8.9414590883309469E-2</c:v>
                </c:pt>
                <c:pt idx="6">
                  <c:v>0.10211959372930597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402-4ABE-9BC0-6EE5A2B27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91328"/>
        <c:axId val="1"/>
      </c:lineChart>
      <c:catAx>
        <c:axId val="85649132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913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6946564885496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21374045801526"/>
          <c:y val="8.3140971353758475E-2"/>
          <c:w val="0.7709923664122136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(NEAM)'!$B$7:$EO$7</c:f>
              <c:numCache>
                <c:formatCode>0.00</c:formatCode>
                <c:ptCount val="144"/>
                <c:pt idx="80">
                  <c:v>0.12969534193621066</c:v>
                </c:pt>
                <c:pt idx="81">
                  <c:v>0.56043758967001434</c:v>
                </c:pt>
                <c:pt idx="82">
                  <c:v>0.97705866260210272</c:v>
                </c:pt>
                <c:pt idx="83">
                  <c:v>1.251466997424759</c:v>
                </c:pt>
                <c:pt idx="84">
                  <c:v>0.55411255411255411</c:v>
                </c:pt>
                <c:pt idx="85">
                  <c:v>1.2419086203637137</c:v>
                </c:pt>
                <c:pt idx="86">
                  <c:v>0.82507229696002116</c:v>
                </c:pt>
                <c:pt idx="87">
                  <c:v>0.13702478093163151</c:v>
                </c:pt>
                <c:pt idx="88">
                  <c:v>0.54609595998208804</c:v>
                </c:pt>
                <c:pt idx="89">
                  <c:v>0.54413255068934796</c:v>
                </c:pt>
                <c:pt idx="90">
                  <c:v>0.40663354862320655</c:v>
                </c:pt>
                <c:pt idx="91">
                  <c:v>0.1307673296134387</c:v>
                </c:pt>
                <c:pt idx="92">
                  <c:v>1.167364988726497</c:v>
                </c:pt>
                <c:pt idx="93">
                  <c:v>0.75151957257574808</c:v>
                </c:pt>
                <c:pt idx="94">
                  <c:v>0.35545533294967857</c:v>
                </c:pt>
                <c:pt idx="95">
                  <c:v>0.90228684601121545</c:v>
                </c:pt>
                <c:pt idx="96">
                  <c:v>0.54413133676310188</c:v>
                </c:pt>
                <c:pt idx="97">
                  <c:v>0</c:v>
                </c:pt>
                <c:pt idx="98">
                  <c:v>0.72765897243534261</c:v>
                </c:pt>
                <c:pt idx="99">
                  <c:v>0.71240532769271148</c:v>
                </c:pt>
                <c:pt idx="100">
                  <c:v>0.88642056873925568</c:v>
                </c:pt>
                <c:pt idx="101">
                  <c:v>0.18803672733358281</c:v>
                </c:pt>
                <c:pt idx="102">
                  <c:v>0.68918023217448254</c:v>
                </c:pt>
                <c:pt idx="103">
                  <c:v>0.48876575974279196</c:v>
                </c:pt>
                <c:pt idx="104">
                  <c:v>0.38381215434836902</c:v>
                </c:pt>
                <c:pt idx="105">
                  <c:v>0.43681118516193168</c:v>
                </c:pt>
                <c:pt idx="106">
                  <c:v>0.55733577892273134</c:v>
                </c:pt>
                <c:pt idx="107">
                  <c:v>0.33416663352847553</c:v>
                </c:pt>
                <c:pt idx="108">
                  <c:v>0.12829570826479672</c:v>
                </c:pt>
                <c:pt idx="109">
                  <c:v>0.56055131342778242</c:v>
                </c:pt>
                <c:pt idx="110">
                  <c:v>0.12172182582495293</c:v>
                </c:pt>
                <c:pt idx="111">
                  <c:v>0.59979546974481701</c:v>
                </c:pt>
                <c:pt idx="112">
                  <c:v>0.5312111644060189</c:v>
                </c:pt>
                <c:pt idx="113">
                  <c:v>0.11683237976692173</c:v>
                </c:pt>
                <c:pt idx="114">
                  <c:v>0.5762578094458336</c:v>
                </c:pt>
                <c:pt idx="115">
                  <c:v>0.22814879271073732</c:v>
                </c:pt>
                <c:pt idx="116">
                  <c:v>0.34110415985050546</c:v>
                </c:pt>
                <c:pt idx="117">
                  <c:v>0.2875152979702168</c:v>
                </c:pt>
                <c:pt idx="118">
                  <c:v>5.7864704451392836E-2</c:v>
                </c:pt>
                <c:pt idx="119">
                  <c:v>0.29313767058267332</c:v>
                </c:pt>
                <c:pt idx="120">
                  <c:v>0.23486139243917764</c:v>
                </c:pt>
                <c:pt idx="121">
                  <c:v>0.34632214539642625</c:v>
                </c:pt>
                <c:pt idx="122">
                  <c:v>5.6650772348304804E-2</c:v>
                </c:pt>
                <c:pt idx="123">
                  <c:v>0.27583589309042117</c:v>
                </c:pt>
                <c:pt idx="124">
                  <c:v>0.11066176287508114</c:v>
                </c:pt>
                <c:pt idx="125">
                  <c:v>5.5484720062941875E-2</c:v>
                </c:pt>
                <c:pt idx="126">
                  <c:v>0.16789632066406351</c:v>
                </c:pt>
                <c:pt idx="127">
                  <c:v>0.22807422675709807</c:v>
                </c:pt>
                <c:pt idx="128">
                  <c:v>0.17098381809145582</c:v>
                </c:pt>
                <c:pt idx="129">
                  <c:v>0</c:v>
                </c:pt>
                <c:pt idx="130">
                  <c:v>5.2221311830685978E-2</c:v>
                </c:pt>
                <c:pt idx="131">
                  <c:v>0.20141666410699655</c:v>
                </c:pt>
                <c:pt idx="132" formatCode="General">
                  <c:v>9.65558993481994E-2</c:v>
                </c:pt>
                <c:pt idx="133">
                  <c:v>4.6676079676068009E-2</c:v>
                </c:pt>
                <c:pt idx="134">
                  <c:v>4.5635740086205911E-2</c:v>
                </c:pt>
                <c:pt idx="135">
                  <c:v>4.475935134748027E-2</c:v>
                </c:pt>
                <c:pt idx="136">
                  <c:v>4.436012078373687E-2</c:v>
                </c:pt>
                <c:pt idx="137" formatCode="General">
                  <c:v>8.787554713512534E-2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26-44D6-9344-FC034C9A14F4}"/>
            </c:ext>
          </c:extLst>
        </c:ser>
        <c:ser>
          <c:idx val="2"/>
          <c:order val="1"/>
          <c:tx>
            <c:strRef>
              <c:f>'Mortality by birth year (NEAM)'!$A$9:$A$9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(NEAM)'!$B$9:$EO$9</c:f>
              <c:numCache>
                <c:formatCode>0.00</c:formatCode>
                <c:ptCount val="144"/>
                <c:pt idx="70">
                  <c:v>0.45436660390036343</c:v>
                </c:pt>
                <c:pt idx="71">
                  <c:v>0.83213251987756542</c:v>
                </c:pt>
                <c:pt idx="72">
                  <c:v>0.69218906175157058</c:v>
                </c:pt>
                <c:pt idx="73">
                  <c:v>0.82949920368076446</c:v>
                </c:pt>
                <c:pt idx="74">
                  <c:v>1.3802546293740268</c:v>
                </c:pt>
                <c:pt idx="75">
                  <c:v>0.82661365317770952</c:v>
                </c:pt>
                <c:pt idx="76">
                  <c:v>1.6504623357618053</c:v>
                </c:pt>
                <c:pt idx="77">
                  <c:v>0.82413054227789673</c:v>
                </c:pt>
                <c:pt idx="78">
                  <c:v>0.96016811171967487</c:v>
                </c:pt>
                <c:pt idx="79">
                  <c:v>1.3693959183785258</c:v>
                </c:pt>
                <c:pt idx="80">
                  <c:v>1.3672577321842898</c:v>
                </c:pt>
                <c:pt idx="81">
                  <c:v>0.92891417894602746</c:v>
                </c:pt>
                <c:pt idx="82">
                  <c:v>0.93564900223727054</c:v>
                </c:pt>
                <c:pt idx="83">
                  <c:v>1.0726162545071669</c:v>
                </c:pt>
                <c:pt idx="84">
                  <c:v>0.92844870281126302</c:v>
                </c:pt>
                <c:pt idx="85">
                  <c:v>2.1169151042951149</c:v>
                </c:pt>
                <c:pt idx="86">
                  <c:v>0.92727722396513546</c:v>
                </c:pt>
                <c:pt idx="87">
                  <c:v>1.1929880931835046</c:v>
                </c:pt>
                <c:pt idx="88">
                  <c:v>0.92696704724843737</c:v>
                </c:pt>
                <c:pt idx="89">
                  <c:v>0.66741336874361701</c:v>
                </c:pt>
                <c:pt idx="90">
                  <c:v>0.80007542044296709</c:v>
                </c:pt>
                <c:pt idx="91">
                  <c:v>0.90998553123005355</c:v>
                </c:pt>
                <c:pt idx="92">
                  <c:v>0.75240949736412144</c:v>
                </c:pt>
                <c:pt idx="93">
                  <c:v>0.96229175555335567</c:v>
                </c:pt>
                <c:pt idx="94">
                  <c:v>0.80063758201960145</c:v>
                </c:pt>
                <c:pt idx="95">
                  <c:v>0.44004201961245276</c:v>
                </c:pt>
                <c:pt idx="96">
                  <c:v>0.53446120324747182</c:v>
                </c:pt>
                <c:pt idx="97">
                  <c:v>0</c:v>
                </c:pt>
                <c:pt idx="98">
                  <c:v>0.89048366818322622</c:v>
                </c:pt>
                <c:pt idx="99">
                  <c:v>0.56125399858395619</c:v>
                </c:pt>
                <c:pt idx="100">
                  <c:v>0.43567581989614701</c:v>
                </c:pt>
                <c:pt idx="101">
                  <c:v>0.16202610402561959</c:v>
                </c:pt>
                <c:pt idx="102">
                  <c:v>0.37766098989326324</c:v>
                </c:pt>
                <c:pt idx="103">
                  <c:v>0.66023645268158704</c:v>
                </c:pt>
                <c:pt idx="104">
                  <c:v>0.85134682713324628</c:v>
                </c:pt>
                <c:pt idx="105">
                  <c:v>0.89483401310890531</c:v>
                </c:pt>
                <c:pt idx="106">
                  <c:v>0.66659911795604709</c:v>
                </c:pt>
                <c:pt idx="107">
                  <c:v>0.25957906788141882</c:v>
                </c:pt>
                <c:pt idx="108">
                  <c:v>0.1246867168310422</c:v>
                </c:pt>
                <c:pt idx="109">
                  <c:v>0.12140786748476955</c:v>
                </c:pt>
                <c:pt idx="110">
                  <c:v>0.2960835372460654</c:v>
                </c:pt>
                <c:pt idx="111">
                  <c:v>0.29065390734767271</c:v>
                </c:pt>
                <c:pt idx="112">
                  <c:v>0.11393907905321182</c:v>
                </c:pt>
                <c:pt idx="113">
                  <c:v>0.16336163392128092</c:v>
                </c:pt>
                <c:pt idx="114">
                  <c:v>0.49689879938207876</c:v>
                </c:pt>
                <c:pt idx="115">
                  <c:v>0.10953382404486506</c:v>
                </c:pt>
                <c:pt idx="116">
                  <c:v>0.16409260073644757</c:v>
                </c:pt>
                <c:pt idx="117">
                  <c:v>0.16407904891032368</c:v>
                </c:pt>
                <c:pt idx="118">
                  <c:v>0</c:v>
                </c:pt>
                <c:pt idx="119">
                  <c:v>5.2737664923862636E-2</c:v>
                </c:pt>
                <c:pt idx="120">
                  <c:v>5.2475147770016127E-2</c:v>
                </c:pt>
                <c:pt idx="121">
                  <c:v>0.1027745004131535</c:v>
                </c:pt>
                <c:pt idx="122" formatCode="General">
                  <c:v>0.10054353836841969</c:v>
                </c:pt>
                <c:pt idx="123">
                  <c:v>4.9060804489259854E-2</c:v>
                </c:pt>
                <c:pt idx="124">
                  <c:v>9.6956722397390685E-2</c:v>
                </c:pt>
                <c:pt idx="125">
                  <c:v>0.14450797443172239</c:v>
                </c:pt>
                <c:pt idx="126">
                  <c:v>0.1936831218232942</c:v>
                </c:pt>
                <c:pt idx="127" formatCode="General">
                  <c:v>9.7412386082302752E-2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26-44D6-9344-FC034C9A14F4}"/>
            </c:ext>
          </c:extLst>
        </c:ser>
        <c:ser>
          <c:idx val="0"/>
          <c:order val="2"/>
          <c:tx>
            <c:strRef>
              <c:f>'Mortality by birth year (NEAM)'!$A$11:$A$11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(NEAM)'!$B$11:$EO$11</c:f>
              <c:numCache>
                <c:formatCode>0.00</c:formatCode>
                <c:ptCount val="144"/>
                <c:pt idx="60">
                  <c:v>1.5903005330377713</c:v>
                </c:pt>
                <c:pt idx="61">
                  <c:v>1.3905256534601493</c:v>
                </c:pt>
                <c:pt idx="62">
                  <c:v>1.3644658968804901</c:v>
                </c:pt>
                <c:pt idx="63">
                  <c:v>1.68951738935773</c:v>
                </c:pt>
                <c:pt idx="64">
                  <c:v>0.84696667355532906</c:v>
                </c:pt>
                <c:pt idx="65">
                  <c:v>3.2135523961261474</c:v>
                </c:pt>
                <c:pt idx="66">
                  <c:v>2.8912695564622428</c:v>
                </c:pt>
                <c:pt idx="67">
                  <c:v>2.2214361755754801</c:v>
                </c:pt>
                <c:pt idx="68">
                  <c:v>2.2203283011584989</c:v>
                </c:pt>
                <c:pt idx="69">
                  <c:v>3.5075060629747661</c:v>
                </c:pt>
                <c:pt idx="70">
                  <c:v>3.1169512935347869</c:v>
                </c:pt>
                <c:pt idx="71">
                  <c:v>2.0243356286184997</c:v>
                </c:pt>
                <c:pt idx="72">
                  <c:v>2.4246042780627111</c:v>
                </c:pt>
                <c:pt idx="73">
                  <c:v>1.475619664343746</c:v>
                </c:pt>
                <c:pt idx="74">
                  <c:v>1.5956593423968721</c:v>
                </c:pt>
                <c:pt idx="75">
                  <c:v>2.884151285848378</c:v>
                </c:pt>
                <c:pt idx="76">
                  <c:v>2.0071865882086102</c:v>
                </c:pt>
                <c:pt idx="77">
                  <c:v>1.409627246628665</c:v>
                </c:pt>
                <c:pt idx="78">
                  <c:v>3.508675410472919</c:v>
                </c:pt>
                <c:pt idx="79">
                  <c:v>1.541652003453861</c:v>
                </c:pt>
                <c:pt idx="80">
                  <c:v>1.5321364933044939</c:v>
                </c:pt>
                <c:pt idx="81">
                  <c:v>1.0981272811878444</c:v>
                </c:pt>
                <c:pt idx="82">
                  <c:v>2.0568801406576913</c:v>
                </c:pt>
                <c:pt idx="83">
                  <c:v>1.3693901051431419</c:v>
                </c:pt>
                <c:pt idx="84">
                  <c:v>1.7644234149302251</c:v>
                </c:pt>
                <c:pt idx="85">
                  <c:v>1.3505304478439997</c:v>
                </c:pt>
                <c:pt idx="86">
                  <c:v>1.213276643656201</c:v>
                </c:pt>
                <c:pt idx="87">
                  <c:v>1.0666365164078029</c:v>
                </c:pt>
                <c:pt idx="88">
                  <c:v>0.39426683453672329</c:v>
                </c:pt>
                <c:pt idx="89">
                  <c:v>0.51314254265978454</c:v>
                </c:pt>
                <c:pt idx="90">
                  <c:v>0.62174145304459327</c:v>
                </c:pt>
                <c:pt idx="91">
                  <c:v>0.83946542841518512</c:v>
                </c:pt>
                <c:pt idx="92">
                  <c:v>1.1785128817350536</c:v>
                </c:pt>
                <c:pt idx="93">
                  <c:v>1.3815222095237305</c:v>
                </c:pt>
                <c:pt idx="94">
                  <c:v>0.89571764113654939</c:v>
                </c:pt>
                <c:pt idx="95">
                  <c:v>1.0955897691197944</c:v>
                </c:pt>
                <c:pt idx="96">
                  <c:v>1.3904504717263662</c:v>
                </c:pt>
                <c:pt idx="97">
                  <c:v>0.73985229166076538</c:v>
                </c:pt>
                <c:pt idx="98">
                  <c:v>0.79216124759059203</c:v>
                </c:pt>
                <c:pt idx="99">
                  <c:v>0.4717116415414177</c:v>
                </c:pt>
                <c:pt idx="100">
                  <c:v>0.2652199097403603</c:v>
                </c:pt>
                <c:pt idx="101">
                  <c:v>0.65978347555790873</c:v>
                </c:pt>
                <c:pt idx="102">
                  <c:v>0.23026795514380236</c:v>
                </c:pt>
                <c:pt idx="103">
                  <c:v>0.28033436881840812</c:v>
                </c:pt>
                <c:pt idx="104">
                  <c:v>0.1411497351678094</c:v>
                </c:pt>
                <c:pt idx="105">
                  <c:v>6.7768308286166576E-2</c:v>
                </c:pt>
                <c:pt idx="106">
                  <c:v>0.32577980282503216</c:v>
                </c:pt>
                <c:pt idx="107">
                  <c:v>0.12513647697019564</c:v>
                </c:pt>
                <c:pt idx="108">
                  <c:v>5.9808719752487589E-2</c:v>
                </c:pt>
                <c:pt idx="109">
                  <c:v>0.11328286959102618</c:v>
                </c:pt>
                <c:pt idx="110">
                  <c:v>0</c:v>
                </c:pt>
                <c:pt idx="111">
                  <c:v>0.10604735014183835</c:v>
                </c:pt>
                <c:pt idx="112" formatCode="General">
                  <c:v>0.15565211751734873</c:v>
                </c:pt>
                <c:pt idx="113">
                  <c:v>0.15330283288304886</c:v>
                </c:pt>
                <c:pt idx="114">
                  <c:v>0.30228131710015488</c:v>
                </c:pt>
                <c:pt idx="115">
                  <c:v>0.24751568506896285</c:v>
                </c:pt>
                <c:pt idx="116">
                  <c:v>0.19678899398514438</c:v>
                </c:pt>
                <c:pt idx="117" formatCode="General">
                  <c:v>0.34212663964192047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26-44D6-9344-FC034C9A1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70528"/>
        <c:axId val="1"/>
      </c:scatterChart>
      <c:valAx>
        <c:axId val="856470528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038167938931295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19847328244278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705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076335877862596"/>
          <c:y val="0.13625890297200147"/>
          <c:w val="0.33969465648854963"/>
          <c:h val="0.302540900632224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(NEA)'!$H$10:$N$10</c:f>
              <c:numCache>
                <c:formatCode>0.0</c:formatCode>
                <c:ptCount val="7"/>
                <c:pt idx="2">
                  <c:v>0.55573053140277595</c:v>
                </c:pt>
                <c:pt idx="3">
                  <c:v>0.68045796274272574</c:v>
                </c:pt>
                <c:pt idx="4">
                  <c:v>0.57570949166751206</c:v>
                </c:pt>
                <c:pt idx="5" formatCode="0">
                  <c:v>0.41424669933726666</c:v>
                </c:pt>
                <c:pt idx="6" formatCode="0">
                  <c:v>0.25386951249621897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936-4140-8A8B-9C495A516B35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(NEA)'!$H$12:$N$12</c:f>
              <c:numCache>
                <c:formatCode>0.0</c:formatCode>
                <c:ptCount val="7"/>
                <c:pt idx="1">
                  <c:v>0.65956272850983311</c:v>
                </c:pt>
                <c:pt idx="2">
                  <c:v>1.107234530773799</c:v>
                </c:pt>
                <c:pt idx="3">
                  <c:v>1.0295096243791382</c:v>
                </c:pt>
                <c:pt idx="4">
                  <c:v>0.5164533141015093</c:v>
                </c:pt>
                <c:pt idx="5">
                  <c:v>0.42793665867239666</c:v>
                </c:pt>
                <c:pt idx="6" formatCode="0">
                  <c:v>0.1406496758470448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936-4140-8A8B-9C495A516B35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(NEA)'!$H$14:$N$14</c:f>
              <c:numCache>
                <c:formatCode>0.0</c:formatCode>
                <c:ptCount val="7"/>
                <c:pt idx="0">
                  <c:v>1.4484306944594703</c:v>
                </c:pt>
                <c:pt idx="1">
                  <c:v>2.4156467755426192</c:v>
                </c:pt>
                <c:pt idx="2">
                  <c:v>1.9109715456503076</c:v>
                </c:pt>
                <c:pt idx="3">
                  <c:v>1.0311386268372711</c:v>
                </c:pt>
                <c:pt idx="4">
                  <c:v>0.79222766127412869</c:v>
                </c:pt>
                <c:pt idx="5">
                  <c:v>0.1374959749070313</c:v>
                </c:pt>
                <c:pt idx="6">
                  <c:v>0.24840309373584626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936-4140-8A8B-9C495A516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91744"/>
        <c:axId val="1"/>
      </c:lineChart>
      <c:catAx>
        <c:axId val="85649174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91744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03053435114503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7557251908397"/>
          <c:y val="8.3140971353758475E-2"/>
          <c:w val="0.76145038167938928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(NEAF)'!$B$7:$EX$7</c:f>
              <c:numCache>
                <c:formatCode>0.00</c:formatCode>
                <c:ptCount val="153"/>
                <c:pt idx="80">
                  <c:v>0.51963466963774896</c:v>
                </c:pt>
                <c:pt idx="81">
                  <c:v>0.41952598106284267</c:v>
                </c:pt>
                <c:pt idx="82">
                  <c:v>0.41714180072745882</c:v>
                </c:pt>
                <c:pt idx="83">
                  <c:v>0.1382585662326446</c:v>
                </c:pt>
                <c:pt idx="84">
                  <c:v>0.27495887681244263</c:v>
                </c:pt>
                <c:pt idx="85">
                  <c:v>0.27338133067925091</c:v>
                </c:pt>
                <c:pt idx="86">
                  <c:v>0</c:v>
                </c:pt>
                <c:pt idx="87">
                  <c:v>0.27047462784533238</c:v>
                </c:pt>
                <c:pt idx="88">
                  <c:v>0.13449817070772926</c:v>
                </c:pt>
                <c:pt idx="89">
                  <c:v>0.13377446370387971</c:v>
                </c:pt>
                <c:pt idx="90">
                  <c:v>0.6652843246050183</c:v>
                </c:pt>
                <c:pt idx="91">
                  <c:v>0.12831615371228855</c:v>
                </c:pt>
                <c:pt idx="92">
                  <c:v>0.3792141244621729</c:v>
                </c:pt>
                <c:pt idx="93">
                  <c:v>0.24439670133061012</c:v>
                </c:pt>
                <c:pt idx="94">
                  <c:v>0.23245723745842858</c:v>
                </c:pt>
                <c:pt idx="95">
                  <c:v>0.4442044651144007</c:v>
                </c:pt>
                <c:pt idx="96">
                  <c:v>0.42896953319486114</c:v>
                </c:pt>
                <c:pt idx="97">
                  <c:v>0.73809476242820982</c:v>
                </c:pt>
                <c:pt idx="98">
                  <c:v>0.70514776784428779</c:v>
                </c:pt>
                <c:pt idx="99">
                  <c:v>0.58329946389432263</c:v>
                </c:pt>
                <c:pt idx="100">
                  <c:v>0.18479004747342176</c:v>
                </c:pt>
                <c:pt idx="101">
                  <c:v>0.34908997250545742</c:v>
                </c:pt>
                <c:pt idx="102">
                  <c:v>0.4033617953856049</c:v>
                </c:pt>
                <c:pt idx="103">
                  <c:v>0.77054517596781835</c:v>
                </c:pt>
                <c:pt idx="104">
                  <c:v>0.14721467792415857</c:v>
                </c:pt>
                <c:pt idx="105">
                  <c:v>0.28229670907602922</c:v>
                </c:pt>
                <c:pt idx="106">
                  <c:v>0.20367229223576264</c:v>
                </c:pt>
                <c:pt idx="107">
                  <c:v>0.26150500190508857</c:v>
                </c:pt>
                <c:pt idx="108">
                  <c:v>0.25123665295370207</c:v>
                </c:pt>
                <c:pt idx="109">
                  <c:v>0.24364599054665154</c:v>
                </c:pt>
                <c:pt idx="110">
                  <c:v>0.23741292304572506</c:v>
                </c:pt>
                <c:pt idx="111">
                  <c:v>0.29136494662493384</c:v>
                </c:pt>
                <c:pt idx="112">
                  <c:v>0.22800918082195179</c:v>
                </c:pt>
                <c:pt idx="113">
                  <c:v>0.16893396166098421</c:v>
                </c:pt>
                <c:pt idx="114">
                  <c:v>0.22213409769302661</c:v>
                </c:pt>
                <c:pt idx="115">
                  <c:v>5.5052466701668745E-2</c:v>
                </c:pt>
                <c:pt idx="116">
                  <c:v>5.4968095913530989E-2</c:v>
                </c:pt>
                <c:pt idx="117">
                  <c:v>0.16695053052027922</c:v>
                </c:pt>
                <c:pt idx="118">
                  <c:v>0.16784363816510334</c:v>
                </c:pt>
                <c:pt idx="119">
                  <c:v>5.6802403606037624E-2</c:v>
                </c:pt>
                <c:pt idx="120">
                  <c:v>0</c:v>
                </c:pt>
                <c:pt idx="121">
                  <c:v>0.22747648574535539</c:v>
                </c:pt>
                <c:pt idx="122">
                  <c:v>0.11191056591127177</c:v>
                </c:pt>
                <c:pt idx="123">
                  <c:v>5.445846574326841E-2</c:v>
                </c:pt>
                <c:pt idx="124">
                  <c:v>0</c:v>
                </c:pt>
                <c:pt idx="125">
                  <c:v>5.4607536076036932E-2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5.0671293293552994E-2</c:v>
                </c:pt>
                <c:pt idx="131">
                  <c:v>9.7844246635992491E-2</c:v>
                </c:pt>
                <c:pt idx="132" formatCode="General">
                  <c:v>4.7305121820149711E-2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0.13611220000871119</c:v>
                </c:pt>
                <c:pt idx="137" formatCode="General">
                  <c:v>4.5324094469916587E-2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04-4C15-8984-934D8BF52F51}"/>
            </c:ext>
          </c:extLst>
        </c:ser>
        <c:ser>
          <c:idx val="2"/>
          <c:order val="1"/>
          <c:tx>
            <c:strRef>
              <c:f>'Mortality by birth year (NEAF)'!$A$9:$A$9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(NEAF)'!$B$9:$EX$9</c:f>
              <c:numCache>
                <c:formatCode>0.00</c:formatCode>
                <c:ptCount val="153"/>
                <c:pt idx="70">
                  <c:v>0.74412218685659803</c:v>
                </c:pt>
                <c:pt idx="71">
                  <c:v>0.451093202738371</c:v>
                </c:pt>
                <c:pt idx="72">
                  <c:v>0.74210437276187358</c:v>
                </c:pt>
                <c:pt idx="73">
                  <c:v>0.73295536891229485</c:v>
                </c:pt>
                <c:pt idx="74">
                  <c:v>0.72384013614391085</c:v>
                </c:pt>
                <c:pt idx="75">
                  <c:v>0.57182240735015466</c:v>
                </c:pt>
                <c:pt idx="76">
                  <c:v>0.56484897716634208</c:v>
                </c:pt>
                <c:pt idx="77">
                  <c:v>0.27911596844171982</c:v>
                </c:pt>
                <c:pt idx="78">
                  <c:v>0.27587378666279444</c:v>
                </c:pt>
                <c:pt idx="79">
                  <c:v>0.95419960278719296</c:v>
                </c:pt>
                <c:pt idx="80">
                  <c:v>1.0779316007184563</c:v>
                </c:pt>
                <c:pt idx="81">
                  <c:v>0.77961696922528845</c:v>
                </c:pt>
                <c:pt idx="82">
                  <c:v>0.78175963120419434</c:v>
                </c:pt>
                <c:pt idx="83">
                  <c:v>0.52312473827968753</c:v>
                </c:pt>
                <c:pt idx="84">
                  <c:v>0.77752771930393438</c:v>
                </c:pt>
                <c:pt idx="85">
                  <c:v>0.51587733948381431</c:v>
                </c:pt>
                <c:pt idx="86">
                  <c:v>0.51753078651074402</c:v>
                </c:pt>
                <c:pt idx="87">
                  <c:v>1.0239165241597106</c:v>
                </c:pt>
                <c:pt idx="88">
                  <c:v>0.76389522772290497</c:v>
                </c:pt>
                <c:pt idx="89">
                  <c:v>0.63726359767758334</c:v>
                </c:pt>
                <c:pt idx="90">
                  <c:v>0.76141404523115741</c:v>
                </c:pt>
                <c:pt idx="91">
                  <c:v>0.36921392971799188</c:v>
                </c:pt>
                <c:pt idx="92">
                  <c:v>0.35854659117656867</c:v>
                </c:pt>
                <c:pt idx="93">
                  <c:v>0.68830131354285851</c:v>
                </c:pt>
                <c:pt idx="94">
                  <c:v>0.21822162039766518</c:v>
                </c:pt>
                <c:pt idx="95">
                  <c:v>0.52409918031284686</c:v>
                </c:pt>
                <c:pt idx="96">
                  <c:v>0.40587482153120696</c:v>
                </c:pt>
                <c:pt idx="97">
                  <c:v>0.29685173002671622</c:v>
                </c:pt>
                <c:pt idx="98">
                  <c:v>9.3044227453774955E-2</c:v>
                </c:pt>
                <c:pt idx="99">
                  <c:v>0.43901933753470912</c:v>
                </c:pt>
                <c:pt idx="100">
                  <c:v>0.32701588315093461</c:v>
                </c:pt>
                <c:pt idx="101">
                  <c:v>0.38121354288248621</c:v>
                </c:pt>
                <c:pt idx="102">
                  <c:v>0.28257766644918958</c:v>
                </c:pt>
                <c:pt idx="103">
                  <c:v>0.13628537364601617</c:v>
                </c:pt>
                <c:pt idx="104">
                  <c:v>6.5537494416322048E-2</c:v>
                </c:pt>
                <c:pt idx="105">
                  <c:v>0.56944269272189607</c:v>
                </c:pt>
                <c:pt idx="106">
                  <c:v>0.18306880115798987</c:v>
                </c:pt>
                <c:pt idx="107">
                  <c:v>0.23632953692175282</c:v>
                </c:pt>
                <c:pt idx="108">
                  <c:v>0</c:v>
                </c:pt>
                <c:pt idx="109">
                  <c:v>5.4770572885467689E-2</c:v>
                </c:pt>
                <c:pt idx="110">
                  <c:v>0.10627404939058661</c:v>
                </c:pt>
                <c:pt idx="111">
                  <c:v>0.20742119751629368</c:v>
                </c:pt>
                <c:pt idx="112">
                  <c:v>0.15263101162576728</c:v>
                </c:pt>
                <c:pt idx="113">
                  <c:v>0</c:v>
                </c:pt>
                <c:pt idx="114">
                  <c:v>0.19806879464061766</c:v>
                </c:pt>
                <c:pt idx="115">
                  <c:v>0.14725908813122135</c:v>
                </c:pt>
                <c:pt idx="116">
                  <c:v>9.7863636490969644E-2</c:v>
                </c:pt>
                <c:pt idx="117">
                  <c:v>0.14669295428420001</c:v>
                </c:pt>
                <c:pt idx="118">
                  <c:v>4.9084667064361279E-2</c:v>
                </c:pt>
                <c:pt idx="119">
                  <c:v>0</c:v>
                </c:pt>
                <c:pt idx="120">
                  <c:v>9.5506514021788835E-2</c:v>
                </c:pt>
                <c:pt idx="121">
                  <c:v>4.7292996191022084E-2</c:v>
                </c:pt>
                <c:pt idx="122" formatCode="General">
                  <c:v>0.13886066674412006</c:v>
                </c:pt>
                <c:pt idx="123">
                  <c:v>0.18100423866675894</c:v>
                </c:pt>
                <c:pt idx="124">
                  <c:v>8.9428640416379754E-2</c:v>
                </c:pt>
                <c:pt idx="125">
                  <c:v>8.9058019964136328E-2</c:v>
                </c:pt>
                <c:pt idx="126">
                  <c:v>4.4795421549554265E-2</c:v>
                </c:pt>
                <c:pt idx="127" formatCode="General">
                  <c:v>0.18104954420777244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04-4C15-8984-934D8BF52F51}"/>
            </c:ext>
          </c:extLst>
        </c:ser>
        <c:ser>
          <c:idx val="0"/>
          <c:order val="2"/>
          <c:tx>
            <c:strRef>
              <c:f>'Mortality by birth year (NEAF)'!$A$11:$A$11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(NEAF)'!$B$11:$EX$11</c:f>
              <c:numCache>
                <c:formatCode>0.00</c:formatCode>
                <c:ptCount val="153"/>
                <c:pt idx="60">
                  <c:v>1.2227025084863468</c:v>
                </c:pt>
                <c:pt idx="61">
                  <c:v>0.88650515581697076</c:v>
                </c:pt>
                <c:pt idx="62">
                  <c:v>0.86138684906058705</c:v>
                </c:pt>
                <c:pt idx="63">
                  <c:v>2.1986113191672878</c:v>
                </c:pt>
                <c:pt idx="64">
                  <c:v>0.33819658627468668</c:v>
                </c:pt>
                <c:pt idx="65">
                  <c:v>3.0309924347465556</c:v>
                </c:pt>
                <c:pt idx="66">
                  <c:v>2.0189979546371917</c:v>
                </c:pt>
                <c:pt idx="67">
                  <c:v>1.6833689127013598</c:v>
                </c:pt>
                <c:pt idx="68">
                  <c:v>1.6779794063170668</c:v>
                </c:pt>
                <c:pt idx="69">
                  <c:v>1.1432184453877456</c:v>
                </c:pt>
                <c:pt idx="70">
                  <c:v>1.1154571953868275</c:v>
                </c:pt>
                <c:pt idx="71">
                  <c:v>1.8194919736234925</c:v>
                </c:pt>
                <c:pt idx="72">
                  <c:v>2.0643320434218624</c:v>
                </c:pt>
                <c:pt idx="73">
                  <c:v>1.0078936559751011</c:v>
                </c:pt>
                <c:pt idx="74">
                  <c:v>0.42459591057639379</c:v>
                </c:pt>
                <c:pt idx="75">
                  <c:v>1.4012239176440533</c:v>
                </c:pt>
                <c:pt idx="76">
                  <c:v>1.1103776783551527</c:v>
                </c:pt>
                <c:pt idx="77">
                  <c:v>1.5025840027059492</c:v>
                </c:pt>
                <c:pt idx="78">
                  <c:v>2.0273715827006233</c:v>
                </c:pt>
                <c:pt idx="79">
                  <c:v>1.2111592986721769</c:v>
                </c:pt>
                <c:pt idx="80">
                  <c:v>1.2013592181543331</c:v>
                </c:pt>
                <c:pt idx="81">
                  <c:v>0.91995876467795257</c:v>
                </c:pt>
                <c:pt idx="82">
                  <c:v>1.5693854695586844</c:v>
                </c:pt>
                <c:pt idx="83">
                  <c:v>1.0410384866549478</c:v>
                </c:pt>
                <c:pt idx="84">
                  <c:v>1.5450586810752807</c:v>
                </c:pt>
                <c:pt idx="85">
                  <c:v>1.0250669315884016</c:v>
                </c:pt>
                <c:pt idx="86">
                  <c:v>0.38443565278850761</c:v>
                </c:pt>
                <c:pt idx="87">
                  <c:v>0.758937305785506</c:v>
                </c:pt>
                <c:pt idx="88">
                  <c:v>0.8743118235652606</c:v>
                </c:pt>
                <c:pt idx="89">
                  <c:v>0.6105337223702012</c:v>
                </c:pt>
                <c:pt idx="90">
                  <c:v>0.23683198977544656</c:v>
                </c:pt>
                <c:pt idx="91">
                  <c:v>0.57154018828581976</c:v>
                </c:pt>
                <c:pt idx="92">
                  <c:v>1.0011109010747277</c:v>
                </c:pt>
                <c:pt idx="93">
                  <c:v>0.10762990559578653</c:v>
                </c:pt>
                <c:pt idx="94">
                  <c:v>0.31104857657172097</c:v>
                </c:pt>
                <c:pt idx="95">
                  <c:v>0.90379565083195967</c:v>
                </c:pt>
                <c:pt idx="96">
                  <c:v>0.58214210718683967</c:v>
                </c:pt>
                <c:pt idx="97">
                  <c:v>0.37939534231402955</c:v>
                </c:pt>
                <c:pt idx="98">
                  <c:v>8.7955460306034836E-2</c:v>
                </c:pt>
                <c:pt idx="99">
                  <c:v>8.3022240959082116E-2</c:v>
                </c:pt>
                <c:pt idx="100">
                  <c:v>0.23114864395297316</c:v>
                </c:pt>
                <c:pt idx="101">
                  <c:v>0.14251696887051146</c:v>
                </c:pt>
                <c:pt idx="102">
                  <c:v>0.19913013799045176</c:v>
                </c:pt>
                <c:pt idx="103">
                  <c:v>6.0873309366701642E-2</c:v>
                </c:pt>
                <c:pt idx="104">
                  <c:v>6.1234418425549914E-2</c:v>
                </c:pt>
                <c:pt idx="105">
                  <c:v>5.89851811817481E-2</c:v>
                </c:pt>
                <c:pt idx="106">
                  <c:v>0.11378768000617551</c:v>
                </c:pt>
                <c:pt idx="107">
                  <c:v>0.16446531004445988</c:v>
                </c:pt>
                <c:pt idx="108">
                  <c:v>0.10546844102579171</c:v>
                </c:pt>
                <c:pt idx="109">
                  <c:v>5.0046067405046343E-2</c:v>
                </c:pt>
                <c:pt idx="110">
                  <c:v>0</c:v>
                </c:pt>
                <c:pt idx="111">
                  <c:v>4.7297022463247858E-2</c:v>
                </c:pt>
                <c:pt idx="112" formatCode="General">
                  <c:v>9.2699540395678723E-2</c:v>
                </c:pt>
                <c:pt idx="113">
                  <c:v>9.1479632745866388E-2</c:v>
                </c:pt>
                <c:pt idx="114">
                  <c:v>0</c:v>
                </c:pt>
                <c:pt idx="115">
                  <c:v>8.8775768831448998E-2</c:v>
                </c:pt>
                <c:pt idx="116">
                  <c:v>8.8419049707421357E-2</c:v>
                </c:pt>
                <c:pt idx="117" formatCode="General">
                  <c:v>0.1766101102223698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04-4C15-8984-934D8BF52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85504"/>
        <c:axId val="1"/>
      </c:scatterChart>
      <c:valAx>
        <c:axId val="856485504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419847328244273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19847328244278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855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557251908396945"/>
          <c:y val="0.23325659350317929"/>
          <c:w val="0.38167938931297707"/>
          <c:h val="0.390300715874718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66974671368305438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0.0</c:formatCode>
                <c:ptCount val="22"/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3B-4BA4-B33C-CAF5D7C2959D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0.0</c:formatCode>
                <c:ptCount val="22"/>
                <c:pt idx="19" formatCode="0">
                  <c:v>10.870401213817457</c:v>
                </c:pt>
                <c:pt idx="20" formatCode="0">
                  <c:v>0</c:v>
                </c:pt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3B-4BA4-B33C-CAF5D7C2959D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0.0</c:formatCode>
                <c:ptCount val="22"/>
                <c:pt idx="17" formatCode="0">
                  <c:v>4.5827531509123771</c:v>
                </c:pt>
                <c:pt idx="18" formatCode="0">
                  <c:v>4.3004938585755337</c:v>
                </c:pt>
                <c:pt idx="19" formatCode="0">
                  <c:v>2.9315029811824713</c:v>
                </c:pt>
                <c:pt idx="20">
                  <c:v>0</c:v>
                </c:pt>
                <c:pt idx="21" formatCode="0">
                  <c:v>7.2913574249498456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3B-4BA4-B33C-CAF5D7C2959D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0.0</c:formatCode>
                <c:ptCount val="22"/>
                <c:pt idx="15" formatCode="0">
                  <c:v>3.4753408162125079</c:v>
                </c:pt>
                <c:pt idx="16" formatCode="0">
                  <c:v>4.3088714359810885</c:v>
                </c:pt>
                <c:pt idx="17">
                  <c:v>7.2803835863346675</c:v>
                </c:pt>
                <c:pt idx="18">
                  <c:v>7.3179003179166999</c:v>
                </c:pt>
                <c:pt idx="19">
                  <c:v>8.9634117390720718</c:v>
                </c:pt>
                <c:pt idx="20" formatCode="0">
                  <c:v>9.9776843297249709</c:v>
                </c:pt>
                <c:pt idx="21" formatCode="0">
                  <c:v>5.0206123549801731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3B-4BA4-B33C-CAF5D7C2959D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0.0</c:formatCode>
                <c:ptCount val="22"/>
                <c:pt idx="13" formatCode="0">
                  <c:v>4.1623661559323581</c:v>
                </c:pt>
                <c:pt idx="14" formatCode="0">
                  <c:v>3.9238167147555743</c:v>
                </c:pt>
                <c:pt idx="15" formatCode="0">
                  <c:v>4.6342558166485457</c:v>
                </c:pt>
                <c:pt idx="16">
                  <c:v>7.6995363166927717</c:v>
                </c:pt>
                <c:pt idx="17">
                  <c:v>6.7260019557400357</c:v>
                </c:pt>
                <c:pt idx="18">
                  <c:v>5.3875616320106037</c:v>
                </c:pt>
                <c:pt idx="19">
                  <c:v>10.283066811095805</c:v>
                </c:pt>
                <c:pt idx="20">
                  <c:v>5.686819775491645</c:v>
                </c:pt>
                <c:pt idx="21" formatCode="0">
                  <c:v>6.5896918081743596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A3B-4BA4-B33C-CAF5D7C2959D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0.0</c:formatCode>
                <c:ptCount val="22"/>
                <c:pt idx="11">
                  <c:v>2.0193035077455757</c:v>
                </c:pt>
                <c:pt idx="12" formatCode="0">
                  <c:v>3.5379616628213837</c:v>
                </c:pt>
                <c:pt idx="13" formatCode="0">
                  <c:v>4.0538404737515847</c:v>
                </c:pt>
                <c:pt idx="14" formatCode="0">
                  <c:v>5.3354880540664791</c:v>
                </c:pt>
                <c:pt idx="15">
                  <c:v>6.262196939163772</c:v>
                </c:pt>
                <c:pt idx="16">
                  <c:v>8.280400651383621</c:v>
                </c:pt>
                <c:pt idx="17">
                  <c:v>7.5405443413551128</c:v>
                </c:pt>
                <c:pt idx="18">
                  <c:v>7.3320731782868931</c:v>
                </c:pt>
                <c:pt idx="19">
                  <c:v>7.218638039140977</c:v>
                </c:pt>
                <c:pt idx="20" formatCode="0">
                  <c:v>1.0268560678289065</c:v>
                </c:pt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A3B-4BA4-B33C-CAF5D7C2959D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0.0</c:formatCode>
                <c:ptCount val="22"/>
                <c:pt idx="9">
                  <c:v>0.9901981711213016</c:v>
                </c:pt>
                <c:pt idx="10">
                  <c:v>2.3294044854398761</c:v>
                </c:pt>
                <c:pt idx="11">
                  <c:v>2.7890917297761879</c:v>
                </c:pt>
                <c:pt idx="12">
                  <c:v>3.5916248293808515</c:v>
                </c:pt>
                <c:pt idx="13" formatCode="0">
                  <c:v>5.1422855425344309</c:v>
                </c:pt>
                <c:pt idx="14">
                  <c:v>6.801485119342968</c:v>
                </c:pt>
                <c:pt idx="15">
                  <c:v>6.8018079323930847</c:v>
                </c:pt>
                <c:pt idx="16">
                  <c:v>6.2380518094146149</c:v>
                </c:pt>
                <c:pt idx="17" formatCode="0">
                  <c:v>3.5887486638750326</c:v>
                </c:pt>
                <c:pt idx="18">
                  <c:v>2.4052029055481072</c:v>
                </c:pt>
                <c:pt idx="19">
                  <c:v>2.2369328509964164</c:v>
                </c:pt>
                <c:pt idx="20">
                  <c:v>3.6869845660499907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A3B-4BA4-B33C-CAF5D7C2959D}"/>
            </c:ext>
          </c:extLst>
        </c:ser>
        <c:ser>
          <c:idx val="10"/>
          <c:order val="7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0.0</c:formatCode>
                <c:ptCount val="22"/>
                <c:pt idx="7">
                  <c:v>0.64577325411894748</c:v>
                </c:pt>
                <c:pt idx="8">
                  <c:v>1.2319390497386351</c:v>
                </c:pt>
                <c:pt idx="9">
                  <c:v>1.7090646271664078</c:v>
                </c:pt>
                <c:pt idx="10">
                  <c:v>1.7454594471505094</c:v>
                </c:pt>
                <c:pt idx="11">
                  <c:v>2.5343091527720909</c:v>
                </c:pt>
                <c:pt idx="12">
                  <c:v>3.2352165316092618</c:v>
                </c:pt>
                <c:pt idx="13">
                  <c:v>3.8168755865071531</c:v>
                </c:pt>
                <c:pt idx="14">
                  <c:v>3.6678974527725172</c:v>
                </c:pt>
                <c:pt idx="15">
                  <c:v>3.4818551647445384</c:v>
                </c:pt>
                <c:pt idx="16">
                  <c:v>2.0471700289925261</c:v>
                </c:pt>
                <c:pt idx="17">
                  <c:v>2.0084013341399665</c:v>
                </c:pt>
                <c:pt idx="18">
                  <c:v>1.7796027840907356</c:v>
                </c:pt>
                <c:pt idx="19">
                  <c:v>2.0285738294457238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A3B-4BA4-B33C-CAF5D7C2959D}"/>
            </c:ext>
          </c:extLst>
        </c:ser>
        <c:ser>
          <c:idx val="11"/>
          <c:order val="8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0.0</c:formatCode>
                <c:ptCount val="22"/>
                <c:pt idx="5">
                  <c:v>0.45210081714268346</c:v>
                </c:pt>
                <c:pt idx="6">
                  <c:v>0.35360605930727562</c:v>
                </c:pt>
                <c:pt idx="7">
                  <c:v>0.67419644486123487</c:v>
                </c:pt>
                <c:pt idx="8">
                  <c:v>1.0255225223621387</c:v>
                </c:pt>
                <c:pt idx="9">
                  <c:v>1.2375909499020419</c:v>
                </c:pt>
                <c:pt idx="10">
                  <c:v>1.6861860912337718</c:v>
                </c:pt>
                <c:pt idx="11">
                  <c:v>2.2331112493950318</c:v>
                </c:pt>
                <c:pt idx="12">
                  <c:v>1.8628970231690858</c:v>
                </c:pt>
                <c:pt idx="13">
                  <c:v>1.5903699271660354</c:v>
                </c:pt>
                <c:pt idx="14">
                  <c:v>1.0817461983748138</c:v>
                </c:pt>
                <c:pt idx="15">
                  <c:v>0.86851688237946689</c:v>
                </c:pt>
                <c:pt idx="16">
                  <c:v>1.5168413759833026</c:v>
                </c:pt>
                <c:pt idx="17">
                  <c:v>3.1091561286977045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A3B-4BA4-B33C-CAF5D7C2959D}"/>
            </c:ext>
          </c:extLst>
        </c:ser>
        <c:ser>
          <c:idx val="12"/>
          <c:order val="9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4.1804988243742264E-2</c:v>
                </c:pt>
                <c:pt idx="4" formatCode="0.0">
                  <c:v>0.29051132335977825</c:v>
                </c:pt>
                <c:pt idx="5" formatCode="0.0">
                  <c:v>0.23981606387607593</c:v>
                </c:pt>
                <c:pt idx="6" formatCode="0.0">
                  <c:v>0.55659951832786292</c:v>
                </c:pt>
                <c:pt idx="7" formatCode="0.0">
                  <c:v>0.62483104992640981</c:v>
                </c:pt>
                <c:pt idx="8" formatCode="0.0">
                  <c:v>0.414883302069739</c:v>
                </c:pt>
                <c:pt idx="9" formatCode="0.0">
                  <c:v>0.80488656829641003</c:v>
                </c:pt>
                <c:pt idx="10">
                  <c:v>0.74326385607847956</c:v>
                </c:pt>
                <c:pt idx="11" formatCode="0.0">
                  <c:v>0.78307729854248276</c:v>
                </c:pt>
                <c:pt idx="12" formatCode="0.0">
                  <c:v>0.46231463421391022</c:v>
                </c:pt>
                <c:pt idx="13" formatCode="0.0">
                  <c:v>0.41943266609312468</c:v>
                </c:pt>
                <c:pt idx="14" formatCode="0.0">
                  <c:v>0.69602938366856337</c:v>
                </c:pt>
                <c:pt idx="15" formatCode="0.0">
                  <c:v>1.6182903150701637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A3B-4BA4-B33C-CAF5D7C2959D}"/>
            </c:ext>
          </c:extLst>
        </c:ser>
        <c:ser>
          <c:idx val="13"/>
          <c:order val="10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0.16391592311044073</c:v>
                </c:pt>
                <c:pt idx="2">
                  <c:v>0.2528547883268677</c:v>
                </c:pt>
                <c:pt idx="3">
                  <c:v>0.20488875970600842</c:v>
                </c:pt>
                <c:pt idx="4">
                  <c:v>0.36169065104161541</c:v>
                </c:pt>
                <c:pt idx="5" formatCode="0.0">
                  <c:v>0.43138117466296044</c:v>
                </c:pt>
                <c:pt idx="6" formatCode="0.0">
                  <c:v>0.27471930282032953</c:v>
                </c:pt>
                <c:pt idx="7" formatCode="0.0">
                  <c:v>0.36562193232823875</c:v>
                </c:pt>
                <c:pt idx="8" formatCode="0.0">
                  <c:v>0.35033790291352218</c:v>
                </c:pt>
                <c:pt idx="9" formatCode="0.0">
                  <c:v>0.302778503457939</c:v>
                </c:pt>
                <c:pt idx="10" formatCode="0.0">
                  <c:v>0.21280319196391945</c:v>
                </c:pt>
                <c:pt idx="11" formatCode="0.0">
                  <c:v>0.16190426028391086</c:v>
                </c:pt>
                <c:pt idx="12" formatCode="0.0">
                  <c:v>0.34427554998416054</c:v>
                </c:pt>
                <c:pt idx="13" formatCode="0.0">
                  <c:v>0.79973925211534969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A3B-4BA4-B33C-CAF5D7C2959D}"/>
            </c:ext>
          </c:extLst>
        </c:ser>
        <c:ser>
          <c:idx val="14"/>
          <c:order val="11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7.7205435549164467E-2</c:v>
                </c:pt>
                <c:pt idx="1">
                  <c:v>0.14756678603851708</c:v>
                </c:pt>
                <c:pt idx="2">
                  <c:v>0.22674917296363165</c:v>
                </c:pt>
                <c:pt idx="3">
                  <c:v>0.33202950422832234</c:v>
                </c:pt>
                <c:pt idx="4">
                  <c:v>0.18844539918594452</c:v>
                </c:pt>
                <c:pt idx="5">
                  <c:v>0.29169035511018215</c:v>
                </c:pt>
                <c:pt idx="6" formatCode="0.0">
                  <c:v>0.20798877644480368</c:v>
                </c:pt>
                <c:pt idx="7" formatCode="0.0">
                  <c:v>0.1711760730282092</c:v>
                </c:pt>
                <c:pt idx="8" formatCode="0.0">
                  <c:v>0.13589526897243001</c:v>
                </c:pt>
                <c:pt idx="9" formatCode="0.0">
                  <c:v>7.5485697031439966E-2</c:v>
                </c:pt>
                <c:pt idx="10" formatCode="0.0">
                  <c:v>0.14979833302526965</c:v>
                </c:pt>
                <c:pt idx="11" formatCode="0.0">
                  <c:v>0.22753593596547361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A3B-4BA4-B33C-CAF5D7C2959D}"/>
            </c:ext>
          </c:extLst>
        </c:ser>
        <c:ser>
          <c:idx val="15"/>
          <c:order val="12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0.10302817649348923</c:v>
                </c:pt>
                <c:pt idx="1">
                  <c:v>0.23221371907816227</c:v>
                </c:pt>
                <c:pt idx="2">
                  <c:v>0.11345506244716155</c:v>
                </c:pt>
                <c:pt idx="3">
                  <c:v>0.12740781543520552</c:v>
                </c:pt>
                <c:pt idx="4">
                  <c:v>0.10019231507045083</c:v>
                </c:pt>
                <c:pt idx="5">
                  <c:v>0.1232072245917258</c:v>
                </c:pt>
                <c:pt idx="6">
                  <c:v>5.8580168924723897E-2</c:v>
                </c:pt>
                <c:pt idx="7">
                  <c:v>9.2062931756830085E-2</c:v>
                </c:pt>
                <c:pt idx="8">
                  <c:v>5.5627920968409149E-2</c:v>
                </c:pt>
                <c:pt idx="9" formatCode="0.0">
                  <c:v>8.905691230142132E-2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A3B-4BA4-B33C-CAF5D7C2959D}"/>
            </c:ext>
          </c:extLst>
        </c:ser>
        <c:ser>
          <c:idx val="16"/>
          <c:order val="13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3.6430577549884276E-2</c:v>
                </c:pt>
                <c:pt idx="1">
                  <c:v>4.1813327335907084E-2</c:v>
                </c:pt>
                <c:pt idx="2">
                  <c:v>3.7911423666195904E-2</c:v>
                </c:pt>
                <c:pt idx="3">
                  <c:v>3.0203684578906549E-2</c:v>
                </c:pt>
                <c:pt idx="4">
                  <c:v>4.0178486008431893E-2</c:v>
                </c:pt>
                <c:pt idx="5">
                  <c:v>3.0488666356900056E-2</c:v>
                </c:pt>
                <c:pt idx="6">
                  <c:v>3.3545934236890756E-2</c:v>
                </c:pt>
                <c:pt idx="7" formatCode="0.0">
                  <c:v>0.11706717296092033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A3B-4BA4-B33C-CAF5D7C2959D}"/>
            </c:ext>
          </c:extLst>
        </c:ser>
        <c:ser>
          <c:idx val="17"/>
          <c:order val="14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(NEA)'!$P$32:$P$53</c:f>
              <c:numCache>
                <c:formatCode>0</c:formatCode>
                <c:ptCount val="22"/>
                <c:pt idx="0">
                  <c:v>0</c:v>
                </c:pt>
                <c:pt idx="1">
                  <c:v>6.8696870408976153E-3</c:v>
                </c:pt>
                <c:pt idx="2">
                  <c:v>2.4976437127884277E-2</c:v>
                </c:pt>
                <c:pt idx="3">
                  <c:v>1.7084366456302194E-2</c:v>
                </c:pt>
                <c:pt idx="4">
                  <c:v>1.875735204714659E-2</c:v>
                </c:pt>
                <c:pt idx="5" formatCode="0.0">
                  <c:v>3.6287258895725552E-2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A3B-4BA4-B33C-CAF5D7C2959D}"/>
            </c:ext>
          </c:extLst>
        </c:ser>
        <c:ser>
          <c:idx val="0"/>
          <c:order val="15"/>
          <c:tx>
            <c:strRef>
              <c:f>'Decades (NEA)'!$Q$31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(NEA)'!$Q$32:$Q$53</c:f>
              <c:numCache>
                <c:formatCode>0</c:formatCode>
                <c:ptCount val="22"/>
                <c:pt idx="0">
                  <c:v>0</c:v>
                </c:pt>
                <c:pt idx="1">
                  <c:v>6.6590819723002168E-3</c:v>
                </c:pt>
                <c:pt idx="2">
                  <c:v>1.0382071657266222E-2</c:v>
                </c:pt>
                <c:pt idx="3">
                  <c:v>2.1350961326029823E-2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A3B-4BA4-B33C-CAF5D7C2959D}"/>
            </c:ext>
          </c:extLst>
        </c:ser>
        <c:ser>
          <c:idx val="1"/>
          <c:order val="16"/>
          <c:tx>
            <c:strRef>
              <c:f>'Decades (NEA)'!$R$31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(NEA)'!$R$32:$R$53</c:f>
              <c:numCache>
                <c:formatCode>0</c:formatCode>
                <c:ptCount val="22"/>
                <c:pt idx="0">
                  <c:v>0</c:v>
                </c:pt>
                <c:pt idx="1">
                  <c:v>1.4615780365745287E-2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A3B-4BA4-B33C-CAF5D7C29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09632"/>
        <c:axId val="1"/>
      </c:scatterChart>
      <c:valAx>
        <c:axId val="856509632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096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523849518810147"/>
          <c:y val="9.9307159353348731E-2"/>
          <c:w val="0.39994920634920633"/>
          <c:h val="0.358238984561110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(NEA)'!$H$37:$N$37</c:f>
              <c:numCache>
                <c:formatCode>0.0</c:formatCode>
                <c:ptCount val="7"/>
                <c:pt idx="2">
                  <c:v>0.45210081714268346</c:v>
                </c:pt>
                <c:pt idx="3">
                  <c:v>0.23981606387607593</c:v>
                </c:pt>
                <c:pt idx="4">
                  <c:v>0.43138117466296044</c:v>
                </c:pt>
                <c:pt idx="5" formatCode="0">
                  <c:v>0.29169035511018215</c:v>
                </c:pt>
                <c:pt idx="6" formatCode="0">
                  <c:v>0.1232072245917258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97A-4B8C-8A4C-E43B4C007DDB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(NEA)'!$H$39:$N$39</c:f>
              <c:numCache>
                <c:formatCode>0.0</c:formatCode>
                <c:ptCount val="7"/>
                <c:pt idx="1">
                  <c:v>0.64577325411894748</c:v>
                </c:pt>
                <c:pt idx="2">
                  <c:v>0.67419644486123487</c:v>
                </c:pt>
                <c:pt idx="3">
                  <c:v>0.62483104992640981</c:v>
                </c:pt>
                <c:pt idx="4">
                  <c:v>0.36562193232823875</c:v>
                </c:pt>
                <c:pt idx="5">
                  <c:v>0.1711760730282092</c:v>
                </c:pt>
                <c:pt idx="6" formatCode="0">
                  <c:v>9.2062931756830085E-2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97A-4B8C-8A4C-E43B4C007DDB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(NEA)'!$H$41:$N$41</c:f>
              <c:numCache>
                <c:formatCode>0.0</c:formatCode>
                <c:ptCount val="7"/>
                <c:pt idx="0">
                  <c:v>0.9901981711213016</c:v>
                </c:pt>
                <c:pt idx="1">
                  <c:v>1.7090646271664078</c:v>
                </c:pt>
                <c:pt idx="2">
                  <c:v>1.2375909499020419</c:v>
                </c:pt>
                <c:pt idx="3">
                  <c:v>0.80488656829641003</c:v>
                </c:pt>
                <c:pt idx="4">
                  <c:v>0.302778503457939</c:v>
                </c:pt>
                <c:pt idx="5">
                  <c:v>7.5485697031439966E-2</c:v>
                </c:pt>
                <c:pt idx="6">
                  <c:v>8.905691230142132E-2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97A-4B8C-8A4C-E43B4C007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73024"/>
        <c:axId val="1"/>
      </c:lineChart>
      <c:catAx>
        <c:axId val="85647302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ax val="1.4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73024"/>
        <c:crosses val="autoZero"/>
        <c:crossBetween val="between"/>
        <c:majorUnit val="0.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7647038033926"/>
          <c:y val="8.3140971353758475E-2"/>
          <c:w val="0.78285859906733457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(EAM)'!$B$13:$EO$13</c:f>
              <c:numCache>
                <c:formatCode>0.00</c:formatCode>
                <c:ptCount val="144"/>
                <c:pt idx="50">
                  <c:v>4.733175841483483</c:v>
                </c:pt>
                <c:pt idx="51">
                  <c:v>4.5690734817392356</c:v>
                </c:pt>
                <c:pt idx="52">
                  <c:v>5.8830465559453629</c:v>
                </c:pt>
                <c:pt idx="53">
                  <c:v>5.310122420864773</c:v>
                </c:pt>
                <c:pt idx="54">
                  <c:v>5.2010950400287124</c:v>
                </c:pt>
                <c:pt idx="55">
                  <c:v>5.5423155794490944</c:v>
                </c:pt>
                <c:pt idx="56">
                  <c:v>5.4510805319965154</c:v>
                </c:pt>
                <c:pt idx="57">
                  <c:v>5.9836096963198404</c:v>
                </c:pt>
                <c:pt idx="58">
                  <c:v>6.3734002232348592</c:v>
                </c:pt>
                <c:pt idx="59">
                  <c:v>5.7660748163505167</c:v>
                </c:pt>
                <c:pt idx="60">
                  <c:v>6.9004443652257841</c:v>
                </c:pt>
                <c:pt idx="61">
                  <c:v>6.6791065990035419</c:v>
                </c:pt>
                <c:pt idx="62">
                  <c:v>6.2916439582391677</c:v>
                </c:pt>
                <c:pt idx="63">
                  <c:v>5.9993465430855206</c:v>
                </c:pt>
                <c:pt idx="64">
                  <c:v>6.4131513184828846</c:v>
                </c:pt>
                <c:pt idx="65">
                  <c:v>6.1605844148836395</c:v>
                </c:pt>
                <c:pt idx="66">
                  <c:v>7.0092033427904381</c:v>
                </c:pt>
                <c:pt idx="67">
                  <c:v>8.0115627305255259</c:v>
                </c:pt>
                <c:pt idx="68">
                  <c:v>6.7574122371583094</c:v>
                </c:pt>
                <c:pt idx="69">
                  <c:v>5.8398755114365173</c:v>
                </c:pt>
                <c:pt idx="70">
                  <c:v>6.0333873974604035</c:v>
                </c:pt>
                <c:pt idx="71">
                  <c:v>6.1253879157122118</c:v>
                </c:pt>
                <c:pt idx="72">
                  <c:v>6.4665287367431894</c:v>
                </c:pt>
                <c:pt idx="73">
                  <c:v>5.7565389338322079</c:v>
                </c:pt>
                <c:pt idx="74">
                  <c:v>5.0733441945499687</c:v>
                </c:pt>
                <c:pt idx="75">
                  <c:v>5.329293805309395</c:v>
                </c:pt>
                <c:pt idx="76">
                  <c:v>4.5035103145461521</c:v>
                </c:pt>
                <c:pt idx="77">
                  <c:v>3.5490699105958599</c:v>
                </c:pt>
                <c:pt idx="78">
                  <c:v>3.5999682738279866</c:v>
                </c:pt>
                <c:pt idx="79">
                  <c:v>3.4614215288584518</c:v>
                </c:pt>
                <c:pt idx="80">
                  <c:v>3.1548519958635608</c:v>
                </c:pt>
                <c:pt idx="81">
                  <c:v>3.7098191257075155</c:v>
                </c:pt>
                <c:pt idx="82">
                  <c:v>3.2925278717938831</c:v>
                </c:pt>
                <c:pt idx="83">
                  <c:v>3.3403476585256122</c:v>
                </c:pt>
                <c:pt idx="84">
                  <c:v>2.6003398873062618</c:v>
                </c:pt>
                <c:pt idx="85">
                  <c:v>2.0407825737916157</c:v>
                </c:pt>
                <c:pt idx="86">
                  <c:v>1.7679633484811856</c:v>
                </c:pt>
                <c:pt idx="87">
                  <c:v>1.7680975479935892</c:v>
                </c:pt>
                <c:pt idx="88">
                  <c:v>1.4584207932320219</c:v>
                </c:pt>
                <c:pt idx="89">
                  <c:v>1.3166318226889766</c:v>
                </c:pt>
                <c:pt idx="90">
                  <c:v>1.1080249538299853</c:v>
                </c:pt>
                <c:pt idx="91">
                  <c:v>1.0711596563467785</c:v>
                </c:pt>
                <c:pt idx="92">
                  <c:v>0.67689738953496115</c:v>
                </c:pt>
                <c:pt idx="93">
                  <c:v>0.50212092983912526</c:v>
                </c:pt>
                <c:pt idx="94">
                  <c:v>0.46827063720207918</c:v>
                </c:pt>
                <c:pt idx="95">
                  <c:v>0.3434198142749495</c:v>
                </c:pt>
                <c:pt idx="96">
                  <c:v>0.40235528286363603</c:v>
                </c:pt>
                <c:pt idx="97">
                  <c:v>0.32617818564929285</c:v>
                </c:pt>
                <c:pt idx="98">
                  <c:v>0.45526267164776363</c:v>
                </c:pt>
                <c:pt idx="99">
                  <c:v>0.32624966225745194</c:v>
                </c:pt>
                <c:pt idx="100">
                  <c:v>0.41096732923102908</c:v>
                </c:pt>
                <c:pt idx="101">
                  <c:v>0.27090675470774989</c:v>
                </c:pt>
                <c:pt idx="102" formatCode="General">
                  <c:v>0.34942405209990268</c:v>
                </c:pt>
                <c:pt idx="103">
                  <c:v>0.24701341282831657</c:v>
                </c:pt>
                <c:pt idx="104">
                  <c:v>0.3843292071749651</c:v>
                </c:pt>
                <c:pt idx="105">
                  <c:v>0.5769296132075743</c:v>
                </c:pt>
                <c:pt idx="106">
                  <c:v>0.68490553807279808</c:v>
                </c:pt>
                <c:pt idx="107" formatCode="General">
                  <c:v>0.55042892173726365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53-4501-8F24-63E51E3E89BD}"/>
            </c:ext>
          </c:extLst>
        </c:ser>
        <c:ser>
          <c:idx val="2"/>
          <c:order val="1"/>
          <c:tx>
            <c:strRef>
              <c:f>'Mortality by birth year (EAM)'!$A$15:$A$15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(EAM)'!$B$15:$EO$15</c:f>
              <c:numCache>
                <c:formatCode>0.00</c:formatCode>
                <c:ptCount val="144"/>
                <c:pt idx="40">
                  <c:v>8.4210124973917271</c:v>
                </c:pt>
                <c:pt idx="41">
                  <c:v>9.4886788200827894</c:v>
                </c:pt>
                <c:pt idx="42">
                  <c:v>9.724822261507418</c:v>
                </c:pt>
                <c:pt idx="43">
                  <c:v>11.467838567270926</c:v>
                </c:pt>
                <c:pt idx="44">
                  <c:v>11.692451599404302</c:v>
                </c:pt>
                <c:pt idx="45">
                  <c:v>10.779880268751228</c:v>
                </c:pt>
                <c:pt idx="46">
                  <c:v>12.321026183691393</c:v>
                </c:pt>
                <c:pt idx="47">
                  <c:v>12.506356845173626</c:v>
                </c:pt>
                <c:pt idx="48">
                  <c:v>14.066158269257821</c:v>
                </c:pt>
                <c:pt idx="49">
                  <c:v>11.940026580386146</c:v>
                </c:pt>
                <c:pt idx="50">
                  <c:v>12.028129098488508</c:v>
                </c:pt>
                <c:pt idx="51">
                  <c:v>13.192210507088275</c:v>
                </c:pt>
                <c:pt idx="52">
                  <c:v>12.737955039913098</c:v>
                </c:pt>
                <c:pt idx="53">
                  <c:v>12.07205576129347</c:v>
                </c:pt>
                <c:pt idx="54">
                  <c:v>12.623410344838707</c:v>
                </c:pt>
                <c:pt idx="55">
                  <c:v>13.999881637364339</c:v>
                </c:pt>
                <c:pt idx="56">
                  <c:v>14.554046829559097</c:v>
                </c:pt>
                <c:pt idx="57">
                  <c:v>13.917653446674093</c:v>
                </c:pt>
                <c:pt idx="58">
                  <c:v>14.94602131794016</c:v>
                </c:pt>
                <c:pt idx="59">
                  <c:v>13.237480193671512</c:v>
                </c:pt>
                <c:pt idx="60">
                  <c:v>11.223148196018162</c:v>
                </c:pt>
                <c:pt idx="61">
                  <c:v>12.522375543855247</c:v>
                </c:pt>
                <c:pt idx="62">
                  <c:v>12.567339093022152</c:v>
                </c:pt>
                <c:pt idx="63">
                  <c:v>12.384012494990253</c:v>
                </c:pt>
                <c:pt idx="64">
                  <c:v>11.396083346919125</c:v>
                </c:pt>
                <c:pt idx="65">
                  <c:v>11.351555986157914</c:v>
                </c:pt>
                <c:pt idx="66">
                  <c:v>9.9871598754234299</c:v>
                </c:pt>
                <c:pt idx="67">
                  <c:v>8.9997908931266775</c:v>
                </c:pt>
                <c:pt idx="68">
                  <c:v>8.7069318191176848</c:v>
                </c:pt>
                <c:pt idx="69">
                  <c:v>8.2685655455898335</c:v>
                </c:pt>
                <c:pt idx="70">
                  <c:v>7.9559399564490407</c:v>
                </c:pt>
                <c:pt idx="71">
                  <c:v>7.7417283880682977</c:v>
                </c:pt>
                <c:pt idx="72">
                  <c:v>7.1118217596438837</c:v>
                </c:pt>
                <c:pt idx="73">
                  <c:v>6.8351238000481853</c:v>
                </c:pt>
                <c:pt idx="74">
                  <c:v>6.556589564027349</c:v>
                </c:pt>
                <c:pt idx="75">
                  <c:v>5.9923296843461262</c:v>
                </c:pt>
                <c:pt idx="76">
                  <c:v>5.0261866538846531</c:v>
                </c:pt>
                <c:pt idx="77">
                  <c:v>4.4388990673761528</c:v>
                </c:pt>
                <c:pt idx="78">
                  <c:v>3.6271422978162735</c:v>
                </c:pt>
                <c:pt idx="79">
                  <c:v>2.9542767045471843</c:v>
                </c:pt>
                <c:pt idx="80">
                  <c:v>2.6258268243462735</c:v>
                </c:pt>
                <c:pt idx="81">
                  <c:v>1.8487949208057139</c:v>
                </c:pt>
                <c:pt idx="82">
                  <c:v>1.8300478569097167</c:v>
                </c:pt>
                <c:pt idx="83">
                  <c:v>1.5192724894626366</c:v>
                </c:pt>
                <c:pt idx="84">
                  <c:v>1.2245424233118303</c:v>
                </c:pt>
                <c:pt idx="85">
                  <c:v>1.2942688797199302</c:v>
                </c:pt>
                <c:pt idx="86">
                  <c:v>1.2261113657335714</c:v>
                </c:pt>
                <c:pt idx="87">
                  <c:v>0.81389561517436848</c:v>
                </c:pt>
                <c:pt idx="88">
                  <c:v>0.85757997790873974</c:v>
                </c:pt>
                <c:pt idx="89">
                  <c:v>0.66152269767066041</c:v>
                </c:pt>
                <c:pt idx="90">
                  <c:v>0.50678527899335857</c:v>
                </c:pt>
                <c:pt idx="91">
                  <c:v>0.68237152308963256</c:v>
                </c:pt>
                <c:pt idx="92" formatCode="General">
                  <c:v>1.0227138066586228</c:v>
                </c:pt>
                <c:pt idx="93">
                  <c:v>0.92211910690834475</c:v>
                </c:pt>
                <c:pt idx="94">
                  <c:v>0.9543339043769612</c:v>
                </c:pt>
                <c:pt idx="95">
                  <c:v>1.7387013229563473</c:v>
                </c:pt>
                <c:pt idx="96">
                  <c:v>1.3792488421867255</c:v>
                </c:pt>
                <c:pt idx="97" formatCode="General">
                  <c:v>1.6368496419345433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53-4501-8F24-63E51E3E89BD}"/>
            </c:ext>
          </c:extLst>
        </c:ser>
        <c:ser>
          <c:idx val="0"/>
          <c:order val="2"/>
          <c:tx>
            <c:strRef>
              <c:f>'Mortality by birth year (EAM)'!$A$17:$A$17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(EAM)'!$B$17:$EO$17</c:f>
              <c:numCache>
                <c:formatCode>0.00</c:formatCode>
                <c:ptCount val="144"/>
                <c:pt idx="30">
                  <c:v>12.344675252033571</c:v>
                </c:pt>
                <c:pt idx="31">
                  <c:v>12.723477806222128</c:v>
                </c:pt>
                <c:pt idx="32">
                  <c:v>13.575742512066201</c:v>
                </c:pt>
                <c:pt idx="33">
                  <c:v>16.480605858462987</c:v>
                </c:pt>
                <c:pt idx="34">
                  <c:v>16.734905780578764</c:v>
                </c:pt>
                <c:pt idx="35">
                  <c:v>16.369562178586406</c:v>
                </c:pt>
                <c:pt idx="36">
                  <c:v>18.266355700863951</c:v>
                </c:pt>
                <c:pt idx="37">
                  <c:v>18.027636948979463</c:v>
                </c:pt>
                <c:pt idx="38">
                  <c:v>22.490908021890387</c:v>
                </c:pt>
                <c:pt idx="39">
                  <c:v>19.972955387578835</c:v>
                </c:pt>
                <c:pt idx="40">
                  <c:v>20.465288230478755</c:v>
                </c:pt>
                <c:pt idx="41">
                  <c:v>20.109755786038722</c:v>
                </c:pt>
                <c:pt idx="42">
                  <c:v>24.22980447137455</c:v>
                </c:pt>
                <c:pt idx="43">
                  <c:v>20.715012659877203</c:v>
                </c:pt>
                <c:pt idx="44">
                  <c:v>21.007553463443582</c:v>
                </c:pt>
                <c:pt idx="45">
                  <c:v>24.786675177101309</c:v>
                </c:pt>
                <c:pt idx="46">
                  <c:v>24.074504190919146</c:v>
                </c:pt>
                <c:pt idx="47">
                  <c:v>25.464164601964029</c:v>
                </c:pt>
                <c:pt idx="48">
                  <c:v>25.941055436783767</c:v>
                </c:pt>
                <c:pt idx="49">
                  <c:v>21.163990310009225</c:v>
                </c:pt>
                <c:pt idx="50">
                  <c:v>23.083796651508809</c:v>
                </c:pt>
                <c:pt idx="51">
                  <c:v>23.776957062233794</c:v>
                </c:pt>
                <c:pt idx="52">
                  <c:v>22.704897855654636</c:v>
                </c:pt>
                <c:pt idx="53">
                  <c:v>23.06553599806886</c:v>
                </c:pt>
                <c:pt idx="54">
                  <c:v>21.302833525473197</c:v>
                </c:pt>
                <c:pt idx="55">
                  <c:v>22.633183752181726</c:v>
                </c:pt>
                <c:pt idx="56">
                  <c:v>17.867504038313168</c:v>
                </c:pt>
                <c:pt idx="57">
                  <c:v>18.61548129713945</c:v>
                </c:pt>
                <c:pt idx="58">
                  <c:v>15.232893328714745</c:v>
                </c:pt>
                <c:pt idx="59">
                  <c:v>15.321188823252669</c:v>
                </c:pt>
                <c:pt idx="60">
                  <c:v>15.019703479432888</c:v>
                </c:pt>
                <c:pt idx="61">
                  <c:v>15.543894252817585</c:v>
                </c:pt>
                <c:pt idx="62">
                  <c:v>12.12140418148832</c:v>
                </c:pt>
                <c:pt idx="63">
                  <c:v>13.832840019998116</c:v>
                </c:pt>
                <c:pt idx="64">
                  <c:v>13.9374264696884</c:v>
                </c:pt>
                <c:pt idx="65">
                  <c:v>11.271299892778526</c:v>
                </c:pt>
                <c:pt idx="66">
                  <c:v>9.2494009561994446</c:v>
                </c:pt>
                <c:pt idx="67">
                  <c:v>9.2400032834244215</c:v>
                </c:pt>
                <c:pt idx="68">
                  <c:v>8.2265909617869912</c:v>
                </c:pt>
                <c:pt idx="69">
                  <c:v>5.339529591603652</c:v>
                </c:pt>
                <c:pt idx="70">
                  <c:v>5.5479947954329312</c:v>
                </c:pt>
                <c:pt idx="71">
                  <c:v>5.055492455520092</c:v>
                </c:pt>
                <c:pt idx="72">
                  <c:v>3.9534240900099915</c:v>
                </c:pt>
                <c:pt idx="73">
                  <c:v>3.0056299326871403</c:v>
                </c:pt>
                <c:pt idx="74">
                  <c:v>2.6340547957770832</c:v>
                </c:pt>
                <c:pt idx="75">
                  <c:v>2.3763447674106861</c:v>
                </c:pt>
                <c:pt idx="76">
                  <c:v>2.496800785980855</c:v>
                </c:pt>
                <c:pt idx="77">
                  <c:v>2.2089369959727749</c:v>
                </c:pt>
                <c:pt idx="78">
                  <c:v>1.6711686938449337</c:v>
                </c:pt>
                <c:pt idx="79">
                  <c:v>1.6685775852821922</c:v>
                </c:pt>
                <c:pt idx="80">
                  <c:v>1.7576854797602519</c:v>
                </c:pt>
                <c:pt idx="81" formatCode="General">
                  <c:v>1.8160193748427729</c:v>
                </c:pt>
                <c:pt idx="82" formatCode="General">
                  <c:v>1.853011367626995</c:v>
                </c:pt>
                <c:pt idx="83" formatCode="General">
                  <c:v>2.3545584704788176</c:v>
                </c:pt>
                <c:pt idx="84" formatCode="General">
                  <c:v>2.6880152092787846</c:v>
                </c:pt>
                <c:pt idx="85" formatCode="General">
                  <c:v>3.7935178956893609</c:v>
                </c:pt>
                <c:pt idx="86" formatCode="General">
                  <c:v>3.742230233137851</c:v>
                </c:pt>
                <c:pt idx="87" formatCode="General">
                  <c:v>3.7931341804255161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53-4501-8F24-63E51E3E8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76352"/>
        <c:axId val="1"/>
      </c:scatterChart>
      <c:valAx>
        <c:axId val="856476352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763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61906761654793"/>
          <c:y val="0.60739102762270192"/>
          <c:w val="0.34476250468691411"/>
          <c:h val="0.773673025282925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18401322119203"/>
          <c:y val="9.2485549132947972E-2"/>
          <c:w val="0.77515016858753405"/>
          <c:h val="0.71098265895953761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(EA)'!$E$16:$K$16</c:f>
              <c:numCache>
                <c:formatCode>0.0</c:formatCode>
                <c:ptCount val="7"/>
                <c:pt idx="2">
                  <c:v>5.0617652930560268</c:v>
                </c:pt>
                <c:pt idx="3">
                  <c:v>5.9498893230712806</c:v>
                </c:pt>
                <c:pt idx="4">
                  <c:v>6.4816440148278627</c:v>
                </c:pt>
                <c:pt idx="5">
                  <c:v>4.1430345954884986</c:v>
                </c:pt>
                <c:pt idx="6">
                  <c:v>1.7148665631730988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E3-492A-8880-B72D0797A87D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(EA)'!$E$18:$K$18</c:f>
              <c:numCache>
                <c:formatCode>0</c:formatCode>
                <c:ptCount val="7"/>
                <c:pt idx="1">
                  <c:v>9.2115045263273121</c:v>
                </c:pt>
                <c:pt idx="2">
                  <c:v>12.273203295942533</c:v>
                </c:pt>
                <c:pt idx="3">
                  <c:v>13.166341236423694</c:v>
                </c:pt>
                <c:pt idx="4" formatCode="0.0">
                  <c:v>9.3903590065486142</c:v>
                </c:pt>
                <c:pt idx="5" formatCode="0.0">
                  <c:v>4.1735217374107627</c:v>
                </c:pt>
                <c:pt idx="6" formatCode="0.0">
                  <c:v>0.98090640577233512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7E3-492A-8880-B72D0797A87D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(EA)'!$E$20:$K$20</c:f>
              <c:numCache>
                <c:formatCode>0</c:formatCode>
                <c:ptCount val="7"/>
                <c:pt idx="0">
                  <c:v>12.881298523440634</c:v>
                </c:pt>
                <c:pt idx="1">
                  <c:v>19.314777836483284</c:v>
                </c:pt>
                <c:pt idx="2" formatCode="0.0">
                  <c:v>23.271860740949553</c:v>
                </c:pt>
                <c:pt idx="3" formatCode="0.0">
                  <c:v>17.672362267688261</c:v>
                </c:pt>
                <c:pt idx="4" formatCode="0.0">
                  <c:v>8.565400251644256</c:v>
                </c:pt>
                <c:pt idx="5" formatCode="0.0">
                  <c:v>2.1488229779185684</c:v>
                </c:pt>
                <c:pt idx="6" formatCode="0.0">
                  <c:v>3.2742911978020657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E3-492A-8880-B72D0797A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90912"/>
        <c:axId val="1"/>
      </c:lineChart>
      <c:catAx>
        <c:axId val="85649091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ax val="3.4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90912"/>
        <c:crosses val="autoZero"/>
        <c:crossBetween val="between"/>
        <c:majorUnit val="1.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(EAF)'!$B$13:$EO$13</c:f>
              <c:numCache>
                <c:formatCode>0.00</c:formatCode>
                <c:ptCount val="144"/>
                <c:pt idx="50">
                  <c:v>2.4323276520474901</c:v>
                </c:pt>
                <c:pt idx="51">
                  <c:v>3.0619469515180855</c:v>
                </c:pt>
                <c:pt idx="52">
                  <c:v>3.495345488872406</c:v>
                </c:pt>
                <c:pt idx="53">
                  <c:v>3.4496678777202829</c:v>
                </c:pt>
                <c:pt idx="54">
                  <c:v>3.5860702590586784</c:v>
                </c:pt>
                <c:pt idx="55">
                  <c:v>3.464788023794076</c:v>
                </c:pt>
                <c:pt idx="56">
                  <c:v>3.1722220499039877</c:v>
                </c:pt>
                <c:pt idx="57">
                  <c:v>3.9292219257093408</c:v>
                </c:pt>
                <c:pt idx="58">
                  <c:v>3.5323636765666895</c:v>
                </c:pt>
                <c:pt idx="59">
                  <c:v>4.2847912581189993</c:v>
                </c:pt>
                <c:pt idx="60">
                  <c:v>4.4550071145792005</c:v>
                </c:pt>
                <c:pt idx="61">
                  <c:v>3.9613948863673882</c:v>
                </c:pt>
                <c:pt idx="62">
                  <c:v>4.3924703883123417</c:v>
                </c:pt>
                <c:pt idx="63">
                  <c:v>4.1484019972577144</c:v>
                </c:pt>
                <c:pt idx="64">
                  <c:v>4.6955022583997224</c:v>
                </c:pt>
                <c:pt idx="65">
                  <c:v>4.9055513006133884</c:v>
                </c:pt>
                <c:pt idx="66">
                  <c:v>4.9337063023431549</c:v>
                </c:pt>
                <c:pt idx="67">
                  <c:v>4.8972638377320692</c:v>
                </c:pt>
                <c:pt idx="68">
                  <c:v>5.4572469107602597</c:v>
                </c:pt>
                <c:pt idx="69">
                  <c:v>4.9084281842185771</c:v>
                </c:pt>
                <c:pt idx="70">
                  <c:v>4.1400411910441131</c:v>
                </c:pt>
                <c:pt idx="71">
                  <c:v>4.1338377521083052</c:v>
                </c:pt>
                <c:pt idx="72">
                  <c:v>4.0165838847458959</c:v>
                </c:pt>
                <c:pt idx="73">
                  <c:v>4.1685083006072858</c:v>
                </c:pt>
                <c:pt idx="74">
                  <c:v>3.6965020295543245</c:v>
                </c:pt>
                <c:pt idx="75">
                  <c:v>3.6616926791978655</c:v>
                </c:pt>
                <c:pt idx="76">
                  <c:v>3.352822292534833</c:v>
                </c:pt>
                <c:pt idx="77">
                  <c:v>3.2195786470122729</c:v>
                </c:pt>
                <c:pt idx="78">
                  <c:v>2.9005095130470426</c:v>
                </c:pt>
                <c:pt idx="79">
                  <c:v>2.9085806054851151</c:v>
                </c:pt>
                <c:pt idx="80">
                  <c:v>2.4763129033981213</c:v>
                </c:pt>
                <c:pt idx="81">
                  <c:v>2.1719623831224548</c:v>
                </c:pt>
                <c:pt idx="82">
                  <c:v>2.0651644673079397</c:v>
                </c:pt>
                <c:pt idx="83">
                  <c:v>2.3053343443982737</c:v>
                </c:pt>
                <c:pt idx="84">
                  <c:v>1.8857563088478846</c:v>
                </c:pt>
                <c:pt idx="85">
                  <c:v>1.576785071211914</c:v>
                </c:pt>
                <c:pt idx="86">
                  <c:v>1.4309492633296914</c:v>
                </c:pt>
                <c:pt idx="87">
                  <c:v>1.0907233018308673</c:v>
                </c:pt>
                <c:pt idx="88">
                  <c:v>0.85663830016886011</c:v>
                </c:pt>
                <c:pt idx="89">
                  <c:v>0.68316057823953447</c:v>
                </c:pt>
                <c:pt idx="90">
                  <c:v>0.46935422979991226</c:v>
                </c:pt>
                <c:pt idx="91">
                  <c:v>0.48266032719141361</c:v>
                </c:pt>
                <c:pt idx="92">
                  <c:v>0.66858577001711383</c:v>
                </c:pt>
                <c:pt idx="93">
                  <c:v>0.29722291625837211</c:v>
                </c:pt>
                <c:pt idx="94">
                  <c:v>0.43185390382433614</c:v>
                </c:pt>
                <c:pt idx="95">
                  <c:v>0.2431280296574517</c:v>
                </c:pt>
                <c:pt idx="96">
                  <c:v>0.16815726874928322</c:v>
                </c:pt>
                <c:pt idx="97">
                  <c:v>0.23102096746300693</c:v>
                </c:pt>
                <c:pt idx="98">
                  <c:v>0.1815848727695325</c:v>
                </c:pt>
                <c:pt idx="99">
                  <c:v>0.11533491601671836</c:v>
                </c:pt>
                <c:pt idx="100">
                  <c:v>0.17943233406546327</c:v>
                </c:pt>
                <c:pt idx="101">
                  <c:v>0.23782161740368032</c:v>
                </c:pt>
                <c:pt idx="102" formatCode="General">
                  <c:v>0.20200757654666784</c:v>
                </c:pt>
                <c:pt idx="103">
                  <c:v>0.22838257430807693</c:v>
                </c:pt>
                <c:pt idx="104">
                  <c:v>0.23747830042029908</c:v>
                </c:pt>
                <c:pt idx="105">
                  <c:v>0.25699245886223809</c:v>
                </c:pt>
                <c:pt idx="106">
                  <c:v>0.2989432952399857</c:v>
                </c:pt>
                <c:pt idx="107" formatCode="General">
                  <c:v>0.26941715814798894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CD-46A3-923B-0A5091C8B265}"/>
            </c:ext>
          </c:extLst>
        </c:ser>
        <c:ser>
          <c:idx val="2"/>
          <c:order val="1"/>
          <c:tx>
            <c:strRef>
              <c:f>'Mortality by birth year (EAF)'!$A$15:$A$15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(EAF)'!$B$15:$EO$15</c:f>
              <c:numCache>
                <c:formatCode>0.00</c:formatCode>
                <c:ptCount val="144"/>
                <c:pt idx="40">
                  <c:v>4.9703053392253969</c:v>
                </c:pt>
                <c:pt idx="41">
                  <c:v>5.4600454515490879</c:v>
                </c:pt>
                <c:pt idx="42">
                  <c:v>6.8847899253885485</c:v>
                </c:pt>
                <c:pt idx="43">
                  <c:v>6.4623534154984599</c:v>
                </c:pt>
                <c:pt idx="44">
                  <c:v>7.4916293632839013</c:v>
                </c:pt>
                <c:pt idx="45">
                  <c:v>7.5615790305376684</c:v>
                </c:pt>
                <c:pt idx="46">
                  <c:v>6.7494702573848437</c:v>
                </c:pt>
                <c:pt idx="47">
                  <c:v>8.0355628511481676</c:v>
                </c:pt>
                <c:pt idx="48">
                  <c:v>7.7943505846346781</c:v>
                </c:pt>
                <c:pt idx="49">
                  <c:v>7.7458664716282444</c:v>
                </c:pt>
                <c:pt idx="50">
                  <c:v>8.5648635265570316</c:v>
                </c:pt>
                <c:pt idx="51">
                  <c:v>8.5383657233167689</c:v>
                </c:pt>
                <c:pt idx="52">
                  <c:v>8.3887160492502897</c:v>
                </c:pt>
                <c:pt idx="53">
                  <c:v>8.4233725526286332</c:v>
                </c:pt>
                <c:pt idx="54">
                  <c:v>9.167184353471189</c:v>
                </c:pt>
                <c:pt idx="55">
                  <c:v>9.5068716807214333</c:v>
                </c:pt>
                <c:pt idx="56">
                  <c:v>9.3861076905574325</c:v>
                </c:pt>
                <c:pt idx="57">
                  <c:v>9.2450815384940697</c:v>
                </c:pt>
                <c:pt idx="58">
                  <c:v>9.5291156906750185</c:v>
                </c:pt>
                <c:pt idx="59">
                  <c:v>8.8169703066856098</c:v>
                </c:pt>
                <c:pt idx="60">
                  <c:v>8.3318009782943214</c:v>
                </c:pt>
                <c:pt idx="61">
                  <c:v>8.167288667286785</c:v>
                </c:pt>
                <c:pt idx="62">
                  <c:v>8.5028045664521024</c:v>
                </c:pt>
                <c:pt idx="63">
                  <c:v>7.3203491385619017</c:v>
                </c:pt>
                <c:pt idx="64">
                  <c:v>7.6042444320063778</c:v>
                </c:pt>
                <c:pt idx="65">
                  <c:v>7.5952089511029808</c:v>
                </c:pt>
                <c:pt idx="66">
                  <c:v>6.2582048039831095</c:v>
                </c:pt>
                <c:pt idx="67">
                  <c:v>5.9087262271067109</c:v>
                </c:pt>
                <c:pt idx="68">
                  <c:v>6.0813786804633159</c:v>
                </c:pt>
                <c:pt idx="69">
                  <c:v>5.7894018656049546</c:v>
                </c:pt>
                <c:pt idx="70">
                  <c:v>5.3884856061130693</c:v>
                </c:pt>
                <c:pt idx="71">
                  <c:v>5.2154597864154937</c:v>
                </c:pt>
                <c:pt idx="72">
                  <c:v>5.2569679276054391</c:v>
                </c:pt>
                <c:pt idx="73">
                  <c:v>4.3182081163600357</c:v>
                </c:pt>
                <c:pt idx="74">
                  <c:v>4.2638892075787993</c:v>
                </c:pt>
                <c:pt idx="75">
                  <c:v>4.4744238221919455</c:v>
                </c:pt>
                <c:pt idx="76">
                  <c:v>3.8452521367573391</c:v>
                </c:pt>
                <c:pt idx="77">
                  <c:v>2.9462427767624866</c:v>
                </c:pt>
                <c:pt idx="78">
                  <c:v>2.408514344935206</c:v>
                </c:pt>
                <c:pt idx="79">
                  <c:v>2.0464599941471242</c:v>
                </c:pt>
                <c:pt idx="80">
                  <c:v>1.8025521615033862</c:v>
                </c:pt>
                <c:pt idx="81">
                  <c:v>1.2217580446658451</c:v>
                </c:pt>
                <c:pt idx="82">
                  <c:v>1.2530780012296598</c:v>
                </c:pt>
                <c:pt idx="83">
                  <c:v>0.84875488176378711</c:v>
                </c:pt>
                <c:pt idx="84">
                  <c:v>0.98953268028478747</c:v>
                </c:pt>
                <c:pt idx="85">
                  <c:v>0.92243628600795924</c:v>
                </c:pt>
                <c:pt idx="86">
                  <c:v>0.39776157464084344</c:v>
                </c:pt>
                <c:pt idx="87">
                  <c:v>0.62454358132025833</c:v>
                </c:pt>
                <c:pt idx="88">
                  <c:v>0.73391394080650474</c:v>
                </c:pt>
                <c:pt idx="89">
                  <c:v>0.36714501342562927</c:v>
                </c:pt>
                <c:pt idx="90">
                  <c:v>0.31645756557211729</c:v>
                </c:pt>
                <c:pt idx="91">
                  <c:v>0.60512894776213921</c:v>
                </c:pt>
                <c:pt idx="92" formatCode="General">
                  <c:v>0.44927831607219665</c:v>
                </c:pt>
                <c:pt idx="93">
                  <c:v>0.55220899374899424</c:v>
                </c:pt>
                <c:pt idx="94">
                  <c:v>0.72970180081049285</c:v>
                </c:pt>
                <c:pt idx="95">
                  <c:v>0.59448266047203724</c:v>
                </c:pt>
                <c:pt idx="96">
                  <c:v>1.0137254936231423</c:v>
                </c:pt>
                <c:pt idx="97" formatCode="General">
                  <c:v>0.95518608048261455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CD-46A3-923B-0A5091C8B265}"/>
            </c:ext>
          </c:extLst>
        </c:ser>
        <c:ser>
          <c:idx val="0"/>
          <c:order val="2"/>
          <c:tx>
            <c:strRef>
              <c:f>'Mortality by birth year (EAF)'!$A$17:$A$17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(EAF)'!$B$17:$EO$17</c:f>
              <c:numCache>
                <c:formatCode>0.00</c:formatCode>
                <c:ptCount val="144"/>
                <c:pt idx="30">
                  <c:v>7.0778876868018452</c:v>
                </c:pt>
                <c:pt idx="31">
                  <c:v>8.8972103608294422</c:v>
                </c:pt>
                <c:pt idx="32">
                  <c:v>7.7603095440953798</c:v>
                </c:pt>
                <c:pt idx="33">
                  <c:v>9.5658119981562155</c:v>
                </c:pt>
                <c:pt idx="34">
                  <c:v>9.8142063942859963</c:v>
                </c:pt>
                <c:pt idx="35">
                  <c:v>11.642507236039307</c:v>
                </c:pt>
                <c:pt idx="36">
                  <c:v>12.361493993936662</c:v>
                </c:pt>
                <c:pt idx="37">
                  <c:v>12.736431633019709</c:v>
                </c:pt>
                <c:pt idx="38">
                  <c:v>12.844881656279163</c:v>
                </c:pt>
                <c:pt idx="39">
                  <c:v>13.327143814192784</c:v>
                </c:pt>
                <c:pt idx="40">
                  <c:v>14.42143658612939</c:v>
                </c:pt>
                <c:pt idx="41">
                  <c:v>12.044728682772929</c:v>
                </c:pt>
                <c:pt idx="42">
                  <c:v>16.079747465461374</c:v>
                </c:pt>
                <c:pt idx="43">
                  <c:v>15.266824388379497</c:v>
                </c:pt>
                <c:pt idx="44">
                  <c:v>15.629459007300863</c:v>
                </c:pt>
                <c:pt idx="45">
                  <c:v>15.790384808968659</c:v>
                </c:pt>
                <c:pt idx="46">
                  <c:v>16.879971732278211</c:v>
                </c:pt>
                <c:pt idx="47">
                  <c:v>17.437198746531404</c:v>
                </c:pt>
                <c:pt idx="48">
                  <c:v>18.987362070116649</c:v>
                </c:pt>
                <c:pt idx="49">
                  <c:v>15.47491140885664</c:v>
                </c:pt>
                <c:pt idx="50">
                  <c:v>16.425187592931984</c:v>
                </c:pt>
                <c:pt idx="51">
                  <c:v>15.454024277773625</c:v>
                </c:pt>
                <c:pt idx="52">
                  <c:v>15.831781299212714</c:v>
                </c:pt>
                <c:pt idx="53">
                  <c:v>16.859995774593653</c:v>
                </c:pt>
                <c:pt idx="54">
                  <c:v>15.412004987786494</c:v>
                </c:pt>
                <c:pt idx="55">
                  <c:v>15.158201821496148</c:v>
                </c:pt>
                <c:pt idx="56">
                  <c:v>11.58355282093542</c:v>
                </c:pt>
                <c:pt idx="57">
                  <c:v>11.610565474618923</c:v>
                </c:pt>
                <c:pt idx="58">
                  <c:v>11.407759446981421</c:v>
                </c:pt>
                <c:pt idx="59">
                  <c:v>11.369611614067264</c:v>
                </c:pt>
                <c:pt idx="60">
                  <c:v>11.138011894695097</c:v>
                </c:pt>
                <c:pt idx="61">
                  <c:v>11.129453569579113</c:v>
                </c:pt>
                <c:pt idx="62">
                  <c:v>9.8416031820174208</c:v>
                </c:pt>
                <c:pt idx="63">
                  <c:v>8.7994585253196469</c:v>
                </c:pt>
                <c:pt idx="64">
                  <c:v>9.0173779451998293</c:v>
                </c:pt>
                <c:pt idx="65">
                  <c:v>7.6430715317718496</c:v>
                </c:pt>
                <c:pt idx="66">
                  <c:v>7.1396637218387013</c:v>
                </c:pt>
                <c:pt idx="67">
                  <c:v>6.4830472334335001</c:v>
                </c:pt>
                <c:pt idx="68">
                  <c:v>4.6422689358726972</c:v>
                </c:pt>
                <c:pt idx="69">
                  <c:v>4.3828903109496</c:v>
                </c:pt>
                <c:pt idx="70">
                  <c:v>3.9447681206252798</c:v>
                </c:pt>
                <c:pt idx="71">
                  <c:v>2.7312947958728344</c:v>
                </c:pt>
                <c:pt idx="72">
                  <c:v>2.6703228403321</c:v>
                </c:pt>
                <c:pt idx="73">
                  <c:v>2.5391875228678016</c:v>
                </c:pt>
                <c:pt idx="74">
                  <c:v>2.1351698609746323</c:v>
                </c:pt>
                <c:pt idx="75">
                  <c:v>1.7173641060226332</c:v>
                </c:pt>
                <c:pt idx="76">
                  <c:v>1.6566550248302676</c:v>
                </c:pt>
                <c:pt idx="77">
                  <c:v>1.1833078419434833</c:v>
                </c:pt>
                <c:pt idx="78">
                  <c:v>1.100513143522134</c:v>
                </c:pt>
                <c:pt idx="79">
                  <c:v>0.71713608235498238</c:v>
                </c:pt>
                <c:pt idx="80">
                  <c:v>0.86349880848833349</c:v>
                </c:pt>
                <c:pt idx="81" formatCode="General">
                  <c:v>0.70864875092390078</c:v>
                </c:pt>
                <c:pt idx="82" formatCode="General">
                  <c:v>1.4107559380271655</c:v>
                </c:pt>
                <c:pt idx="83" formatCode="General">
                  <c:v>1.895088392510708</c:v>
                </c:pt>
                <c:pt idx="84" formatCode="General">
                  <c:v>1.5080167157472544</c:v>
                </c:pt>
                <c:pt idx="85" formatCode="General">
                  <c:v>1.8840187979859586</c:v>
                </c:pt>
                <c:pt idx="86" formatCode="General">
                  <c:v>2.0986162533530455</c:v>
                </c:pt>
                <c:pt idx="87" formatCode="General">
                  <c:v>2.6612846198278888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CD-46A3-923B-0A5091C8B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73440"/>
        <c:axId val="1"/>
      </c:scatterChart>
      <c:valAx>
        <c:axId val="856473440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734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714325709286338"/>
          <c:y val="0.62355730937789822"/>
          <c:w val="0.38285794275715535"/>
          <c:h val="0.7806014317494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38212880236703"/>
          <c:y val="9.8766027476535234E-2"/>
          <c:w val="0.77381402189140325"/>
          <c:h val="0.69136219233574658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(EA)'!$E$43:$K$43</c:f>
              <c:numCache>
                <c:formatCode>0.0</c:formatCode>
                <c:ptCount val="7"/>
                <c:pt idx="2">
                  <c:v>2.9965400308126604</c:v>
                </c:pt>
                <c:pt idx="3">
                  <c:v>3.8227997460130987</c:v>
                </c:pt>
                <c:pt idx="4">
                  <c:v>4.6236563619223201</c:v>
                </c:pt>
                <c:pt idx="5">
                  <c:v>3.0621633821267253</c:v>
                </c:pt>
                <c:pt idx="6">
                  <c:v>1.1449947495035466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D33-4CB5-8036-9891A503B69D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(EA)'!$E$45:$K$45</c:f>
              <c:numCache>
                <c:formatCode>0</c:formatCode>
                <c:ptCount val="7"/>
                <c:pt idx="1">
                  <c:v>5.7717135720543444</c:v>
                </c:pt>
                <c:pt idx="2">
                  <c:v>7.7332757273240063</c:v>
                </c:pt>
                <c:pt idx="3">
                  <c:v>8.9076598025266591</c:v>
                </c:pt>
                <c:pt idx="4" formatCode="0.0">
                  <c:v>6.2418427418963347</c:v>
                </c:pt>
                <c:pt idx="5" formatCode="0.0">
                  <c:v>2.8580378606131824</c:v>
                </c:pt>
                <c:pt idx="6" formatCode="0.0">
                  <c:v>0.62549527876562228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D33-4CB5-8036-9891A503B69D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(EA)'!$E$47:$K$47</c:f>
              <c:numCache>
                <c:formatCode>0</c:formatCode>
                <c:ptCount val="7"/>
                <c:pt idx="0">
                  <c:v>7.9118025305755566</c:v>
                </c:pt>
                <c:pt idx="1">
                  <c:v>12.483838946027351</c:v>
                </c:pt>
                <c:pt idx="2" formatCode="0.0">
                  <c:v>16.317710533235022</c:v>
                </c:pt>
                <c:pt idx="3" formatCode="0.0">
                  <c:v>12.551076058677095</c:v>
                </c:pt>
                <c:pt idx="4" formatCode="0.0">
                  <c:v>5.7454163961216036</c:v>
                </c:pt>
                <c:pt idx="5" formatCode="0.0">
                  <c:v>1.4032237079955334</c:v>
                </c:pt>
                <c:pt idx="6" formatCode="0.0">
                  <c:v>2.0094049558849711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D33-4CB5-8036-9891A503B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93408"/>
        <c:axId val="1"/>
      </c:lineChart>
      <c:catAx>
        <c:axId val="85649340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ax val="2.4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93408"/>
        <c:crosses val="autoZero"/>
        <c:crossBetween val="between"/>
        <c:majorUnit val="1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7647038033926"/>
          <c:y val="8.3140971353758475E-2"/>
          <c:w val="0.78285859906733457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(NEAM)'!$B$13:$EO$13</c:f>
              <c:numCache>
                <c:formatCode>0.00</c:formatCode>
                <c:ptCount val="144"/>
                <c:pt idx="50">
                  <c:v>4.7054678397053689</c:v>
                </c:pt>
                <c:pt idx="51">
                  <c:v>3.5756086281819934</c:v>
                </c:pt>
                <c:pt idx="52">
                  <c:v>1.870155129367981</c:v>
                </c:pt>
                <c:pt idx="53">
                  <c:v>4.824624885415159</c:v>
                </c:pt>
                <c:pt idx="54">
                  <c:v>5.3916227661271305</c:v>
                </c:pt>
                <c:pt idx="55">
                  <c:v>4.1711121941367333</c:v>
                </c:pt>
                <c:pt idx="56">
                  <c:v>3.5289005930758561</c:v>
                </c:pt>
                <c:pt idx="57">
                  <c:v>5.0710386369048148</c:v>
                </c:pt>
                <c:pt idx="58">
                  <c:v>3.6896204465742954</c:v>
                </c:pt>
                <c:pt idx="59">
                  <c:v>4.0642928344378229</c:v>
                </c:pt>
                <c:pt idx="60">
                  <c:v>5.4817163675617335</c:v>
                </c:pt>
                <c:pt idx="61">
                  <c:v>3.7821557889875561</c:v>
                </c:pt>
                <c:pt idx="62">
                  <c:v>4.2772106909270056</c:v>
                </c:pt>
                <c:pt idx="63">
                  <c:v>5.3474434541276246</c:v>
                </c:pt>
                <c:pt idx="64">
                  <c:v>4.191602733610881</c:v>
                </c:pt>
                <c:pt idx="65">
                  <c:v>3.9561038254958834</c:v>
                </c:pt>
                <c:pt idx="66">
                  <c:v>5.649876051135899</c:v>
                </c:pt>
                <c:pt idx="67">
                  <c:v>5.3275795474221175</c:v>
                </c:pt>
                <c:pt idx="68">
                  <c:v>3.0480463546889616</c:v>
                </c:pt>
                <c:pt idx="69">
                  <c:v>4.9173478927178422</c:v>
                </c:pt>
                <c:pt idx="70">
                  <c:v>3.8952041689813766</c:v>
                </c:pt>
                <c:pt idx="71">
                  <c:v>3.7441030377155982</c:v>
                </c:pt>
                <c:pt idx="72">
                  <c:v>5.148693407492825</c:v>
                </c:pt>
                <c:pt idx="73">
                  <c:v>3.9742455639967793</c:v>
                </c:pt>
                <c:pt idx="74">
                  <c:v>3.0587297031148659</c:v>
                </c:pt>
                <c:pt idx="75">
                  <c:v>3.9656108571445792</c:v>
                </c:pt>
                <c:pt idx="76">
                  <c:v>2.6715563481521949</c:v>
                </c:pt>
                <c:pt idx="77">
                  <c:v>2.9335628305855113</c:v>
                </c:pt>
                <c:pt idx="78">
                  <c:v>1.6754906636329119</c:v>
                </c:pt>
                <c:pt idx="79">
                  <c:v>2.2558120998753286</c:v>
                </c:pt>
                <c:pt idx="80">
                  <c:v>2.0778591638932191</c:v>
                </c:pt>
                <c:pt idx="81">
                  <c:v>2.3474832778495882</c:v>
                </c:pt>
                <c:pt idx="82">
                  <c:v>2.4951491365316252</c:v>
                </c:pt>
                <c:pt idx="83">
                  <c:v>2.5103003530072954</c:v>
                </c:pt>
                <c:pt idx="84">
                  <c:v>1.9275656417651874</c:v>
                </c:pt>
                <c:pt idx="85">
                  <c:v>1.1909272187160167</c:v>
                </c:pt>
                <c:pt idx="86">
                  <c:v>0.59498292547749621</c:v>
                </c:pt>
                <c:pt idx="87">
                  <c:v>1.3336377979031953</c:v>
                </c:pt>
                <c:pt idx="88">
                  <c:v>0.7287678939846769</c:v>
                </c:pt>
                <c:pt idx="89">
                  <c:v>1.5914688012796567</c:v>
                </c:pt>
                <c:pt idx="90">
                  <c:v>0.85267265981856821</c:v>
                </c:pt>
                <c:pt idx="91">
                  <c:v>0.27923289140074387</c:v>
                </c:pt>
                <c:pt idx="92">
                  <c:v>0.40532324528811736</c:v>
                </c:pt>
                <c:pt idx="93">
                  <c:v>0.49194380525912529</c:v>
                </c:pt>
                <c:pt idx="94">
                  <c:v>0.87220675785795987</c:v>
                </c:pt>
                <c:pt idx="95">
                  <c:v>0.24021571371091241</c:v>
                </c:pt>
                <c:pt idx="96">
                  <c:v>0.34698768425046034</c:v>
                </c:pt>
                <c:pt idx="97">
                  <c:v>0.33601209643547164</c:v>
                </c:pt>
                <c:pt idx="98">
                  <c:v>0.62926127872184445</c:v>
                </c:pt>
                <c:pt idx="99">
                  <c:v>0.1841193387906305</c:v>
                </c:pt>
                <c:pt idx="100">
                  <c:v>8.5416426432967318E-2</c:v>
                </c:pt>
                <c:pt idx="101">
                  <c:v>0.15821207696068271</c:v>
                </c:pt>
                <c:pt idx="102" formatCode="General">
                  <c:v>0.96359608127710583</c:v>
                </c:pt>
                <c:pt idx="103">
                  <c:v>0.50185075388737177</c:v>
                </c:pt>
                <c:pt idx="104">
                  <c:v>0.55487583266054641</c:v>
                </c:pt>
                <c:pt idx="105">
                  <c:v>0.60311731234842492</c:v>
                </c:pt>
                <c:pt idx="106">
                  <c:v>0.84307736207578621</c:v>
                </c:pt>
                <c:pt idx="107" formatCode="General">
                  <c:v>0.68866642876371853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4F-49AF-85D1-528D9766DD0C}"/>
            </c:ext>
          </c:extLst>
        </c:ser>
        <c:ser>
          <c:idx val="2"/>
          <c:order val="1"/>
          <c:tx>
            <c:strRef>
              <c:f>'Mortality by birth year (NEAM)'!$A$15:$A$15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(NEAM)'!$B$15:$EO$15</c:f>
              <c:numCache>
                <c:formatCode>0.00</c:formatCode>
                <c:ptCount val="144"/>
                <c:pt idx="40">
                  <c:v>4.924970504965275</c:v>
                </c:pt>
                <c:pt idx="41">
                  <c:v>4.7473134521600278</c:v>
                </c:pt>
                <c:pt idx="42">
                  <c:v>7.9126114532968534</c:v>
                </c:pt>
                <c:pt idx="43">
                  <c:v>6.7910087044752743</c:v>
                </c:pt>
                <c:pt idx="44">
                  <c:v>7.3299641217545615</c:v>
                </c:pt>
                <c:pt idx="45">
                  <c:v>5.9481986252225916</c:v>
                </c:pt>
                <c:pt idx="46">
                  <c:v>7.9046554827768336</c:v>
                </c:pt>
                <c:pt idx="47">
                  <c:v>9.3892142270937935</c:v>
                </c:pt>
                <c:pt idx="48">
                  <c:v>8.8647041575462495</c:v>
                </c:pt>
                <c:pt idx="49">
                  <c:v>6.6582107390281013</c:v>
                </c:pt>
                <c:pt idx="50">
                  <c:v>7.1737648896381483</c:v>
                </c:pt>
                <c:pt idx="51">
                  <c:v>8.6331023978441888</c:v>
                </c:pt>
                <c:pt idx="52">
                  <c:v>9.2021853706031713</c:v>
                </c:pt>
                <c:pt idx="53">
                  <c:v>7.6395451062249364</c:v>
                </c:pt>
                <c:pt idx="54">
                  <c:v>11.460989656456833</c:v>
                </c:pt>
                <c:pt idx="55">
                  <c:v>8.6755487494476355</c:v>
                </c:pt>
                <c:pt idx="56">
                  <c:v>11.599375670677317</c:v>
                </c:pt>
                <c:pt idx="57">
                  <c:v>9.0160019947904413</c:v>
                </c:pt>
                <c:pt idx="58">
                  <c:v>11.513183142945488</c:v>
                </c:pt>
                <c:pt idx="59">
                  <c:v>8.5795277988765655</c:v>
                </c:pt>
                <c:pt idx="60">
                  <c:v>8.3909930032229294</c:v>
                </c:pt>
                <c:pt idx="61">
                  <c:v>6.3095622678081087</c:v>
                </c:pt>
                <c:pt idx="62">
                  <c:v>11.304080502746523</c:v>
                </c:pt>
                <c:pt idx="63">
                  <c:v>6.7635186432768082</c:v>
                </c:pt>
                <c:pt idx="64">
                  <c:v>7.627066935139422</c:v>
                </c:pt>
                <c:pt idx="65">
                  <c:v>8.4528313228117486</c:v>
                </c:pt>
                <c:pt idx="66">
                  <c:v>7.4910049417223217</c:v>
                </c:pt>
                <c:pt idx="67">
                  <c:v>6.3338814095654277</c:v>
                </c:pt>
                <c:pt idx="68">
                  <c:v>7.896577135739606</c:v>
                </c:pt>
                <c:pt idx="69">
                  <c:v>4.5721611622799445</c:v>
                </c:pt>
                <c:pt idx="70">
                  <c:v>4.6803666198035669</c:v>
                </c:pt>
                <c:pt idx="71">
                  <c:v>3.9051906492379453</c:v>
                </c:pt>
                <c:pt idx="72">
                  <c:v>5.7072980488439029</c:v>
                </c:pt>
                <c:pt idx="73">
                  <c:v>4.5147023333623375</c:v>
                </c:pt>
                <c:pt idx="74">
                  <c:v>4.7817614056465834</c:v>
                </c:pt>
                <c:pt idx="75">
                  <c:v>3.4911447114394343</c:v>
                </c:pt>
                <c:pt idx="76">
                  <c:v>3.417331986398259</c:v>
                </c:pt>
                <c:pt idx="77">
                  <c:v>1.8656110790433293</c:v>
                </c:pt>
                <c:pt idx="78">
                  <c:v>2.6028913660977859</c:v>
                </c:pt>
                <c:pt idx="79">
                  <c:v>1.4875645184623492</c:v>
                </c:pt>
                <c:pt idx="80">
                  <c:v>1.1300141553106522</c:v>
                </c:pt>
                <c:pt idx="81">
                  <c:v>1.1390862250302807</c:v>
                </c:pt>
                <c:pt idx="82">
                  <c:v>1.119238022754109</c:v>
                </c:pt>
                <c:pt idx="83">
                  <c:v>0.88564467404290581</c:v>
                </c:pt>
                <c:pt idx="84">
                  <c:v>0.5465327054279806</c:v>
                </c:pt>
                <c:pt idx="85">
                  <c:v>0.90165146482296976</c:v>
                </c:pt>
                <c:pt idx="86">
                  <c:v>0.53376319062284827</c:v>
                </c:pt>
                <c:pt idx="87">
                  <c:v>0.70089118313936161</c:v>
                </c:pt>
                <c:pt idx="88">
                  <c:v>0.68476383351336911</c:v>
                </c:pt>
                <c:pt idx="89">
                  <c:v>0.62963371058886497</c:v>
                </c:pt>
                <c:pt idx="90">
                  <c:v>0.15139426548801185</c:v>
                </c:pt>
                <c:pt idx="91">
                  <c:v>0.58050349971047388</c:v>
                </c:pt>
                <c:pt idx="92" formatCode="General">
                  <c:v>1.2728530151766508</c:v>
                </c:pt>
                <c:pt idx="93">
                  <c:v>0.95941404472514158</c:v>
                </c:pt>
                <c:pt idx="94">
                  <c:v>1.0541462206222625</c:v>
                </c:pt>
                <c:pt idx="95">
                  <c:v>1.6475487642750595</c:v>
                </c:pt>
                <c:pt idx="96">
                  <c:v>1.4706314891614458</c:v>
                </c:pt>
                <c:pt idx="97" formatCode="General">
                  <c:v>1.2989880882792304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4F-49AF-85D1-528D9766DD0C}"/>
            </c:ext>
          </c:extLst>
        </c:ser>
        <c:ser>
          <c:idx val="0"/>
          <c:order val="2"/>
          <c:tx>
            <c:strRef>
              <c:f>'Mortality by birth year (NEAM)'!$A$17:$A$17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(NEAM)'!$B$17:$EO$17</c:f>
              <c:numCache>
                <c:formatCode>0.00</c:formatCode>
                <c:ptCount val="144"/>
                <c:pt idx="30">
                  <c:v>10.645119841497168</c:v>
                </c:pt>
                <c:pt idx="31">
                  <c:v>1.9625929778423252</c:v>
                </c:pt>
                <c:pt idx="32">
                  <c:v>4.671412822093914</c:v>
                </c:pt>
                <c:pt idx="33">
                  <c:v>4.4461833961727253</c:v>
                </c:pt>
                <c:pt idx="34">
                  <c:v>8.4889643463497446</c:v>
                </c:pt>
                <c:pt idx="35">
                  <c:v>8.9056567112219369</c:v>
                </c:pt>
                <c:pt idx="36">
                  <c:v>10.178196736713538</c:v>
                </c:pt>
                <c:pt idx="37">
                  <c:v>10.627073228125308</c:v>
                </c:pt>
                <c:pt idx="38">
                  <c:v>9.681767741839387</c:v>
                </c:pt>
                <c:pt idx="39">
                  <c:v>8.6956521739130448</c:v>
                </c:pt>
                <c:pt idx="40">
                  <c:v>13.419974572679756</c:v>
                </c:pt>
                <c:pt idx="41">
                  <c:v>12.788928826245574</c:v>
                </c:pt>
                <c:pt idx="42">
                  <c:v>16.871712044001423</c:v>
                </c:pt>
                <c:pt idx="43">
                  <c:v>9.359918830783899</c:v>
                </c:pt>
                <c:pt idx="44">
                  <c:v>12.810213033842752</c:v>
                </c:pt>
                <c:pt idx="45">
                  <c:v>16.161045416128964</c:v>
                </c:pt>
                <c:pt idx="46">
                  <c:v>14.620541392799561</c:v>
                </c:pt>
                <c:pt idx="47">
                  <c:v>22.120831924784635</c:v>
                </c:pt>
                <c:pt idx="48">
                  <c:v>13.327765289168081</c:v>
                </c:pt>
                <c:pt idx="49">
                  <c:v>13.331007813081495</c:v>
                </c:pt>
                <c:pt idx="50">
                  <c:v>11.529124214784291</c:v>
                </c:pt>
                <c:pt idx="51">
                  <c:v>12.448197345421915</c:v>
                </c:pt>
                <c:pt idx="52">
                  <c:v>12.492841601762192</c:v>
                </c:pt>
                <c:pt idx="53">
                  <c:v>8.0250823950256525</c:v>
                </c:pt>
                <c:pt idx="54">
                  <c:v>12.215638264656201</c:v>
                </c:pt>
                <c:pt idx="55">
                  <c:v>13.351707826485018</c:v>
                </c:pt>
                <c:pt idx="56">
                  <c:v>14.056506217895526</c:v>
                </c:pt>
                <c:pt idx="57">
                  <c:v>7.6707636064681672</c:v>
                </c:pt>
                <c:pt idx="58">
                  <c:v>7.3535995653590085</c:v>
                </c:pt>
                <c:pt idx="59">
                  <c:v>9.6112098465591256</c:v>
                </c:pt>
                <c:pt idx="60">
                  <c:v>8.8940384473111092</c:v>
                </c:pt>
                <c:pt idx="61">
                  <c:v>9.4562275168340548</c:v>
                </c:pt>
                <c:pt idx="62">
                  <c:v>11.168309114148975</c:v>
                </c:pt>
                <c:pt idx="63">
                  <c:v>10.147922889316606</c:v>
                </c:pt>
                <c:pt idx="64">
                  <c:v>7.3579212989379936</c:v>
                </c:pt>
                <c:pt idx="65">
                  <c:v>6.483126941786562</c:v>
                </c:pt>
                <c:pt idx="66">
                  <c:v>5.6379677663287877</c:v>
                </c:pt>
                <c:pt idx="67">
                  <c:v>5.8865774261528863</c:v>
                </c:pt>
                <c:pt idx="68">
                  <c:v>2.7392747975419116</c:v>
                </c:pt>
                <c:pt idx="69">
                  <c:v>4.0595605187441741</c:v>
                </c:pt>
                <c:pt idx="70">
                  <c:v>2.9998070124155349</c:v>
                </c:pt>
                <c:pt idx="71">
                  <c:v>3.5921991802601476</c:v>
                </c:pt>
                <c:pt idx="72">
                  <c:v>2.8047247770321713</c:v>
                </c:pt>
                <c:pt idx="73">
                  <c:v>1.7968262657667762</c:v>
                </c:pt>
                <c:pt idx="74">
                  <c:v>2.3032320103184798</c:v>
                </c:pt>
                <c:pt idx="75">
                  <c:v>0.84867790127612874</c:v>
                </c:pt>
                <c:pt idx="76">
                  <c:v>0.8341396683460679</c:v>
                </c:pt>
                <c:pt idx="77">
                  <c:v>1.6347437539165734</c:v>
                </c:pt>
                <c:pt idx="78">
                  <c:v>1.0646934348341075</c:v>
                </c:pt>
                <c:pt idx="79">
                  <c:v>1.0494500881538076</c:v>
                </c:pt>
                <c:pt idx="80">
                  <c:v>0.76506216130060567</c:v>
                </c:pt>
                <c:pt idx="81" formatCode="General">
                  <c:v>0.74055605885939557</c:v>
                </c:pt>
                <c:pt idx="82" formatCode="General">
                  <c:v>0.97653389060867357</c:v>
                </c:pt>
                <c:pt idx="83" formatCode="General">
                  <c:v>1.4383936020252581</c:v>
                </c:pt>
                <c:pt idx="84" formatCode="General">
                  <c:v>2.3364213034894448</c:v>
                </c:pt>
                <c:pt idx="85" formatCode="General">
                  <c:v>1.3662135391761732</c:v>
                </c:pt>
                <c:pt idx="86" formatCode="General">
                  <c:v>3.5312526898213843</c:v>
                </c:pt>
                <c:pt idx="87" formatCode="General">
                  <c:v>2.3362997260157594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4F-49AF-85D1-528D9766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88832"/>
        <c:axId val="1"/>
      </c:scatterChart>
      <c:valAx>
        <c:axId val="856488832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888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52386951631046"/>
          <c:y val="0.25866075054705923"/>
          <c:w val="0.56381052368453943"/>
          <c:h val="0.42494274820728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76745115731884"/>
          <c:y val="9.1954539076750386E-2"/>
          <c:w val="0.73684631331273598"/>
          <c:h val="0.71264767784481553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(NEA)'!$E$16:$K$16</c:f>
              <c:numCache>
                <c:formatCode>0.0</c:formatCode>
                <c:ptCount val="7"/>
                <c:pt idx="2">
                  <c:v>3.3837438657517818</c:v>
                </c:pt>
                <c:pt idx="3">
                  <c:v>4.4282295204148108</c:v>
                </c:pt>
                <c:pt idx="4">
                  <c:v>4.5226000473389005</c:v>
                </c:pt>
                <c:pt idx="5">
                  <c:v>2.74554996447766</c:v>
                </c:pt>
                <c:pt idx="6">
                  <c:v>1.1414879428640954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45-4D8F-B53C-8F07314CB7B3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(NEA)'!$E$18:$K$18</c:f>
              <c:numCache>
                <c:formatCode>0</c:formatCode>
                <c:ptCount val="7"/>
                <c:pt idx="1">
                  <c:v>5.8616318034740518</c:v>
                </c:pt>
                <c:pt idx="2">
                  <c:v>7.7895008715982907</c:v>
                </c:pt>
                <c:pt idx="3">
                  <c:v>9.4488807893196771</c:v>
                </c:pt>
                <c:pt idx="4" formatCode="0.0">
                  <c:v>6.3429896868420688</c:v>
                </c:pt>
                <c:pt idx="5" formatCode="0.0">
                  <c:v>2.5549345803545114</c:v>
                </c:pt>
                <c:pt idx="6" formatCode="0.0">
                  <c:v>0.68876315425334367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45-4D8F-B53C-8F07314CB7B3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(NEA)'!$E$20:$K$20</c:f>
              <c:numCache>
                <c:formatCode>0</c:formatCode>
                <c:ptCount val="7"/>
                <c:pt idx="0">
                  <c:v>5.7597085471444691</c:v>
                </c:pt>
                <c:pt idx="1">
                  <c:v>10.410410977726245</c:v>
                </c:pt>
                <c:pt idx="2" formatCode="0.0">
                  <c:v>13.820148686255777</c:v>
                </c:pt>
                <c:pt idx="3" formatCode="0.0">
                  <c:v>10.180308280074282</c:v>
                </c:pt>
                <c:pt idx="4" formatCode="0.0">
                  <c:v>5.170908260851677</c:v>
                </c:pt>
                <c:pt idx="5" formatCode="0.0">
                  <c:v>1.2013915233380614</c:v>
                </c:pt>
                <c:pt idx="6" formatCode="0.0">
                  <c:v>2.2017161721056042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45-4D8F-B53C-8F07314CB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93824"/>
        <c:axId val="1"/>
      </c:lineChart>
      <c:catAx>
        <c:axId val="85649382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93824"/>
        <c:crosses val="autoZero"/>
        <c:crossBetween val="between"/>
        <c:majorUnit val="0.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50666766654168227"/>
          <c:y val="1.38568129330254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(NEAF)'!$B$13:$EX$13</c:f>
              <c:numCache>
                <c:formatCode>0.00</c:formatCode>
                <c:ptCount val="153"/>
                <c:pt idx="50">
                  <c:v>2.1068101906779839</c:v>
                </c:pt>
                <c:pt idx="51">
                  <c:v>1.8863572399387212</c:v>
                </c:pt>
                <c:pt idx="52">
                  <c:v>2.0647430926200214</c:v>
                </c:pt>
                <c:pt idx="53">
                  <c:v>2.2412467814767223</c:v>
                </c:pt>
                <c:pt idx="54">
                  <c:v>2.1908056423076752</c:v>
                </c:pt>
                <c:pt idx="55">
                  <c:v>4.0824720341130636</c:v>
                </c:pt>
                <c:pt idx="56">
                  <c:v>3.6633547467195609</c:v>
                </c:pt>
                <c:pt idx="57">
                  <c:v>2.797601210999733</c:v>
                </c:pt>
                <c:pt idx="58">
                  <c:v>2.3232241931467215</c:v>
                </c:pt>
                <c:pt idx="59">
                  <c:v>1.6422311621818251</c:v>
                </c:pt>
                <c:pt idx="60">
                  <c:v>2.9919549153632596</c:v>
                </c:pt>
                <c:pt idx="61">
                  <c:v>2.8343486261827731</c:v>
                </c:pt>
                <c:pt idx="62">
                  <c:v>3.1236779852705392</c:v>
                </c:pt>
                <c:pt idx="63">
                  <c:v>1.0789706007760202</c:v>
                </c:pt>
                <c:pt idx="64">
                  <c:v>2.3293618787786237</c:v>
                </c:pt>
                <c:pt idx="65">
                  <c:v>2.4859802470891976</c:v>
                </c:pt>
                <c:pt idx="66">
                  <c:v>2.1242865082675202</c:v>
                </c:pt>
                <c:pt idx="67">
                  <c:v>3.5726419231955293</c:v>
                </c:pt>
                <c:pt idx="68">
                  <c:v>3.2101860910509639</c:v>
                </c:pt>
                <c:pt idx="69">
                  <c:v>2.4840390784749236</c:v>
                </c:pt>
                <c:pt idx="70">
                  <c:v>3.6462562620399575</c:v>
                </c:pt>
                <c:pt idx="71">
                  <c:v>1.8359538358197873</c:v>
                </c:pt>
                <c:pt idx="72">
                  <c:v>2.5754151022283849</c:v>
                </c:pt>
                <c:pt idx="73">
                  <c:v>2.8043645699165141</c:v>
                </c:pt>
                <c:pt idx="74">
                  <c:v>3.3177742303152997</c:v>
                </c:pt>
                <c:pt idx="75">
                  <c:v>2.5164611656270663</c:v>
                </c:pt>
                <c:pt idx="76">
                  <c:v>3.0695443610770936</c:v>
                </c:pt>
                <c:pt idx="77">
                  <c:v>2.4340570803733264</c:v>
                </c:pt>
                <c:pt idx="78">
                  <c:v>1.1262873122439627</c:v>
                </c:pt>
                <c:pt idx="79">
                  <c:v>1.5266323321768134</c:v>
                </c:pt>
                <c:pt idx="80">
                  <c:v>1.7778784822045384</c:v>
                </c:pt>
                <c:pt idx="81">
                  <c:v>1.7556929656678746</c:v>
                </c:pt>
                <c:pt idx="82">
                  <c:v>2.0024199943478251</c:v>
                </c:pt>
                <c:pt idx="83">
                  <c:v>1.1942286637802719</c:v>
                </c:pt>
                <c:pt idx="84">
                  <c:v>1.452675706872963</c:v>
                </c:pt>
                <c:pt idx="85">
                  <c:v>1.1838758576652622</c:v>
                </c:pt>
                <c:pt idx="86">
                  <c:v>1.4341081685267973</c:v>
                </c:pt>
                <c:pt idx="87">
                  <c:v>0.25778190330107253</c:v>
                </c:pt>
                <c:pt idx="88">
                  <c:v>0.5042424948838794</c:v>
                </c:pt>
                <c:pt idx="89">
                  <c:v>0.49686401995896806</c:v>
                </c:pt>
                <c:pt idx="90">
                  <c:v>0.48584625786743574</c:v>
                </c:pt>
                <c:pt idx="91">
                  <c:v>0.59194107095186932</c:v>
                </c:pt>
                <c:pt idx="92">
                  <c:v>0.22920884161630792</c:v>
                </c:pt>
                <c:pt idx="93">
                  <c:v>0</c:v>
                </c:pt>
                <c:pt idx="94">
                  <c:v>0.31532353705445487</c:v>
                </c:pt>
                <c:pt idx="95">
                  <c:v>0</c:v>
                </c:pt>
                <c:pt idx="96">
                  <c:v>0.19410283060417619</c:v>
                </c:pt>
                <c:pt idx="97">
                  <c:v>0.18746730292117464</c:v>
                </c:pt>
                <c:pt idx="98">
                  <c:v>0.35055253645361745</c:v>
                </c:pt>
                <c:pt idx="99">
                  <c:v>0.15728575124786581</c:v>
                </c:pt>
                <c:pt idx="100">
                  <c:v>0.21933432033777484</c:v>
                </c:pt>
                <c:pt idx="101">
                  <c:v>6.7941706016238071E-2</c:v>
                </c:pt>
                <c:pt idx="102" formatCode="General">
                  <c:v>0.12703461820380671</c:v>
                </c:pt>
                <c:pt idx="103">
                  <c:v>0.1836315714088092</c:v>
                </c:pt>
                <c:pt idx="104">
                  <c:v>0.17737299945428239</c:v>
                </c:pt>
                <c:pt idx="105">
                  <c:v>0.34277468106244152</c:v>
                </c:pt>
                <c:pt idx="106">
                  <c:v>0.16618187720156366</c:v>
                </c:pt>
                <c:pt idx="107" formatCode="General">
                  <c:v>0.2677185507002714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8-4969-8755-D551E1EE977D}"/>
            </c:ext>
          </c:extLst>
        </c:ser>
        <c:ser>
          <c:idx val="2"/>
          <c:order val="1"/>
          <c:tx>
            <c:strRef>
              <c:f>'Mortality by birth year (NEAF)'!$A$15:$A$15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(NEAF)'!$B$15:$EX$15</c:f>
              <c:numCache>
                <c:formatCode>0.00</c:formatCode>
                <c:ptCount val="153"/>
                <c:pt idx="40">
                  <c:v>2.4773786874509476</c:v>
                </c:pt>
                <c:pt idx="41">
                  <c:v>4.7213876831352195</c:v>
                </c:pt>
                <c:pt idx="42">
                  <c:v>5.2883320972109091</c:v>
                </c:pt>
                <c:pt idx="43">
                  <c:v>2.8768400160313483</c:v>
                </c:pt>
                <c:pt idx="44">
                  <c:v>4.1133476233542465</c:v>
                </c:pt>
                <c:pt idx="45">
                  <c:v>4.2467964018175142</c:v>
                </c:pt>
                <c:pt idx="46">
                  <c:v>3.4503095225484173</c:v>
                </c:pt>
                <c:pt idx="47">
                  <c:v>3.3436475868535211</c:v>
                </c:pt>
                <c:pt idx="48">
                  <c:v>6.2624681753721747</c:v>
                </c:pt>
                <c:pt idx="49">
                  <c:v>5.2619415834276912</c:v>
                </c:pt>
                <c:pt idx="50">
                  <c:v>4.5819978651692868</c:v>
                </c:pt>
                <c:pt idx="51">
                  <c:v>3.002978254209868</c:v>
                </c:pt>
                <c:pt idx="52">
                  <c:v>3.3980777087317784</c:v>
                </c:pt>
                <c:pt idx="53">
                  <c:v>5.1588478322686599</c:v>
                </c:pt>
                <c:pt idx="54">
                  <c:v>5.3327875283945527</c:v>
                </c:pt>
                <c:pt idx="55">
                  <c:v>6.7994116314018598</c:v>
                </c:pt>
                <c:pt idx="56">
                  <c:v>5.6700179793614742</c:v>
                </c:pt>
                <c:pt idx="57">
                  <c:v>4.8767793484907065</c:v>
                </c:pt>
                <c:pt idx="58">
                  <c:v>5.7268924892931796</c:v>
                </c:pt>
                <c:pt idx="59">
                  <c:v>5.8072115747993305</c:v>
                </c:pt>
                <c:pt idx="60">
                  <c:v>2.3469957478065631</c:v>
                </c:pt>
                <c:pt idx="61">
                  <c:v>3.5953427050246285</c:v>
                </c:pt>
                <c:pt idx="62">
                  <c:v>6.10856858850335</c:v>
                </c:pt>
                <c:pt idx="63">
                  <c:v>3.4123684584373257</c:v>
                </c:pt>
                <c:pt idx="64">
                  <c:v>2.7034184455124408</c:v>
                </c:pt>
                <c:pt idx="65">
                  <c:v>5.6953647835122609</c:v>
                </c:pt>
                <c:pt idx="66">
                  <c:v>3.4104101753422253</c:v>
                </c:pt>
                <c:pt idx="67">
                  <c:v>3.1900135669738678</c:v>
                </c:pt>
                <c:pt idx="68">
                  <c:v>4.5110395953831679</c:v>
                </c:pt>
                <c:pt idx="69">
                  <c:v>4.2439530788468245</c:v>
                </c:pt>
                <c:pt idx="70">
                  <c:v>4.1385995356223058</c:v>
                </c:pt>
                <c:pt idx="71">
                  <c:v>2.7557327654384167</c:v>
                </c:pt>
                <c:pt idx="72">
                  <c:v>4.1078554600026997</c:v>
                </c:pt>
                <c:pt idx="73">
                  <c:v>3.8015087552851226</c:v>
                </c:pt>
                <c:pt idx="74">
                  <c:v>3.0034300016977089</c:v>
                </c:pt>
                <c:pt idx="75">
                  <c:v>2.2563986933862874</c:v>
                </c:pt>
                <c:pt idx="76">
                  <c:v>1.2498933882957557</c:v>
                </c:pt>
                <c:pt idx="77">
                  <c:v>0.75769519608244018</c:v>
                </c:pt>
                <c:pt idx="78">
                  <c:v>1.1933464980282504</c:v>
                </c:pt>
                <c:pt idx="79">
                  <c:v>0.88066756449139405</c:v>
                </c:pt>
                <c:pt idx="80">
                  <c:v>1.314499881069096</c:v>
                </c:pt>
                <c:pt idx="81">
                  <c:v>1.3037637117236569</c:v>
                </c:pt>
                <c:pt idx="82">
                  <c:v>0.14249558160063885</c:v>
                </c:pt>
                <c:pt idx="83">
                  <c:v>0.68484199157285175</c:v>
                </c:pt>
                <c:pt idx="84">
                  <c:v>0.55574172914669551</c:v>
                </c:pt>
                <c:pt idx="85">
                  <c:v>0.68988343936100927</c:v>
                </c:pt>
                <c:pt idx="86">
                  <c:v>0</c:v>
                </c:pt>
                <c:pt idx="87">
                  <c:v>0.1346119127835356</c:v>
                </c:pt>
                <c:pt idx="88">
                  <c:v>1.0565995727591757</c:v>
                </c:pt>
                <c:pt idx="89">
                  <c:v>0.12592254000873901</c:v>
                </c:pt>
                <c:pt idx="90">
                  <c:v>0.48740306771490816</c:v>
                </c:pt>
                <c:pt idx="91">
                  <c:v>0</c:v>
                </c:pt>
                <c:pt idx="92" formatCode="General">
                  <c:v>0.45932240758433157</c:v>
                </c:pt>
                <c:pt idx="93">
                  <c:v>0.55441838185233394</c:v>
                </c:pt>
                <c:pt idx="94">
                  <c:v>0.6387443138448895</c:v>
                </c:pt>
                <c:pt idx="95">
                  <c:v>0.20426401123452062</c:v>
                </c:pt>
                <c:pt idx="96">
                  <c:v>1.0832977158175254</c:v>
                </c:pt>
                <c:pt idx="97" formatCode="General">
                  <c:v>1.5179718378274787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18-4969-8755-D551E1EE977D}"/>
            </c:ext>
          </c:extLst>
        </c:ser>
        <c:ser>
          <c:idx val="0"/>
          <c:order val="2"/>
          <c:tx>
            <c:strRef>
              <c:f>'Mortality by birth year (NEAF)'!$A$17:$A$17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(NEAF)'!$B$17:$EX$17</c:f>
              <c:numCache>
                <c:formatCode>0.00</c:formatCode>
                <c:ptCount val="153"/>
                <c:pt idx="30">
                  <c:v>5.0386566097084531</c:v>
                </c:pt>
                <c:pt idx="31">
                  <c:v>2.3645341318810678</c:v>
                </c:pt>
                <c:pt idx="32">
                  <c:v>3.0228317070480024</c:v>
                </c:pt>
                <c:pt idx="33">
                  <c:v>4.3220071996503515</c:v>
                </c:pt>
                <c:pt idx="34">
                  <c:v>2.0636166072034339</c:v>
                </c:pt>
                <c:pt idx="35">
                  <c:v>5.2356366752807091</c:v>
                </c:pt>
                <c:pt idx="36">
                  <c:v>3.1680375459223846</c:v>
                </c:pt>
                <c:pt idx="37">
                  <c:v>0.61655497885938149</c:v>
                </c:pt>
                <c:pt idx="38">
                  <c:v>9.1424023156299139</c:v>
                </c:pt>
                <c:pt idx="39">
                  <c:v>4.2016839493474665</c:v>
                </c:pt>
                <c:pt idx="40">
                  <c:v>5.91911516351625</c:v>
                </c:pt>
                <c:pt idx="41">
                  <c:v>5.7076542277435394</c:v>
                </c:pt>
                <c:pt idx="42">
                  <c:v>5.9658495033320289</c:v>
                </c:pt>
                <c:pt idx="43">
                  <c:v>2.5675344050135944</c:v>
                </c:pt>
                <c:pt idx="44">
                  <c:v>5.364177907117706</c:v>
                </c:pt>
                <c:pt idx="45">
                  <c:v>8.8350292099531771</c:v>
                </c:pt>
                <c:pt idx="46">
                  <c:v>5.7978199251109883</c:v>
                </c:pt>
                <c:pt idx="47">
                  <c:v>5.2023589488358981</c:v>
                </c:pt>
                <c:pt idx="48">
                  <c:v>8.9513334334243453</c:v>
                </c:pt>
                <c:pt idx="49">
                  <c:v>8.0946654404191616</c:v>
                </c:pt>
                <c:pt idx="50">
                  <c:v>5.8567401681631264</c:v>
                </c:pt>
                <c:pt idx="51">
                  <c:v>3.9506365535995718</c:v>
                </c:pt>
                <c:pt idx="52">
                  <c:v>8.0016734000001541</c:v>
                </c:pt>
                <c:pt idx="53">
                  <c:v>6.827394325909629</c:v>
                </c:pt>
                <c:pt idx="54">
                  <c:v>10.011088544050505</c:v>
                </c:pt>
                <c:pt idx="55">
                  <c:v>8.3575317919405538</c:v>
                </c:pt>
                <c:pt idx="56">
                  <c:v>9.3196213030285104</c:v>
                </c:pt>
                <c:pt idx="57">
                  <c:v>4.7957716288545287</c:v>
                </c:pt>
                <c:pt idx="58">
                  <c:v>7.8463802854192846</c:v>
                </c:pt>
                <c:pt idx="59">
                  <c:v>5.031177613047257</c:v>
                </c:pt>
                <c:pt idx="60">
                  <c:v>5.4469427553674761</c:v>
                </c:pt>
                <c:pt idx="61">
                  <c:v>4.6923863220801625</c:v>
                </c:pt>
                <c:pt idx="62">
                  <c:v>5.6897847542329325</c:v>
                </c:pt>
                <c:pt idx="63">
                  <c:v>6.3174413904334568</c:v>
                </c:pt>
                <c:pt idx="64">
                  <c:v>4.5188616790947096</c:v>
                </c:pt>
                <c:pt idx="65">
                  <c:v>4.6288262732761902</c:v>
                </c:pt>
                <c:pt idx="66">
                  <c:v>4.2379295073131997</c:v>
                </c:pt>
                <c:pt idx="67">
                  <c:v>3.8886232740721138</c:v>
                </c:pt>
                <c:pt idx="68">
                  <c:v>3.3386376669928257</c:v>
                </c:pt>
                <c:pt idx="69">
                  <c:v>2.3410835171042406</c:v>
                </c:pt>
                <c:pt idx="70">
                  <c:v>2.2890423418455277</c:v>
                </c:pt>
                <c:pt idx="71">
                  <c:v>1.3351906725476932</c:v>
                </c:pt>
                <c:pt idx="72">
                  <c:v>1.9229153247654189</c:v>
                </c:pt>
                <c:pt idx="73">
                  <c:v>1.2427092248822078</c:v>
                </c:pt>
                <c:pt idx="74">
                  <c:v>1.2124228966472277</c:v>
                </c:pt>
                <c:pt idx="75">
                  <c:v>1.9786970822326839</c:v>
                </c:pt>
                <c:pt idx="76">
                  <c:v>0</c:v>
                </c:pt>
                <c:pt idx="77">
                  <c:v>1.1461897367873271</c:v>
                </c:pt>
                <c:pt idx="78">
                  <c:v>0.74838853670379912</c:v>
                </c:pt>
                <c:pt idx="79">
                  <c:v>0.35110140510782328</c:v>
                </c:pt>
                <c:pt idx="80">
                  <c:v>0.5139168688073017</c:v>
                </c:pt>
                <c:pt idx="81" formatCode="General">
                  <c:v>0.499636930497172</c:v>
                </c:pt>
                <c:pt idx="82" formatCode="General">
                  <c:v>0.99210614212912596</c:v>
                </c:pt>
                <c:pt idx="83" formatCode="General">
                  <c:v>0.81651049542590814</c:v>
                </c:pt>
                <c:pt idx="84" formatCode="General">
                  <c:v>0.64088390708465115</c:v>
                </c:pt>
                <c:pt idx="85" formatCode="General">
                  <c:v>2.8348644226089883</c:v>
                </c:pt>
                <c:pt idx="86" formatCode="General">
                  <c:v>1.8515746871224521</c:v>
                </c:pt>
                <c:pt idx="87" formatCode="General">
                  <c:v>1.947618063108818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18-4969-8755-D551E1EE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73856"/>
        <c:axId val="1"/>
      </c:scatterChart>
      <c:valAx>
        <c:axId val="856473856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738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09663792025994"/>
          <c:y val="0.12009262121680517"/>
          <c:w val="0.9638113235845519"/>
          <c:h val="0.277136743588344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(NEA)'!$E$43:$K$43</c:f>
              <c:numCache>
                <c:formatCode>0.0</c:formatCode>
                <c:ptCount val="7"/>
                <c:pt idx="2">
                  <c:v>2.0193035077455757</c:v>
                </c:pt>
                <c:pt idx="3">
                  <c:v>2.7890917297761879</c:v>
                </c:pt>
                <c:pt idx="4">
                  <c:v>2.5343091527720909</c:v>
                </c:pt>
                <c:pt idx="5">
                  <c:v>2.2331112493950318</c:v>
                </c:pt>
                <c:pt idx="6">
                  <c:v>0.78307729854248276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74-4EAB-A8ED-C704FAF8DF25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(NEA)'!$E$45:$K$45</c:f>
              <c:numCache>
                <c:formatCode>0</c:formatCode>
                <c:ptCount val="7"/>
                <c:pt idx="1">
                  <c:v>4.1623661559323581</c:v>
                </c:pt>
                <c:pt idx="2">
                  <c:v>4.0538404737515847</c:v>
                </c:pt>
                <c:pt idx="3">
                  <c:v>5.1422855425344309</c:v>
                </c:pt>
                <c:pt idx="4" formatCode="0.0">
                  <c:v>3.8168755865071531</c:v>
                </c:pt>
                <c:pt idx="5" formatCode="0.0">
                  <c:v>1.5903699271660354</c:v>
                </c:pt>
                <c:pt idx="6" formatCode="0.0">
                  <c:v>0.41943266609312468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74-4EAB-A8ED-C704FAF8DF25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(NEA)'!$E$47:$K$47</c:f>
              <c:numCache>
                <c:formatCode>0</c:formatCode>
                <c:ptCount val="7"/>
                <c:pt idx="0">
                  <c:v>3.4753408162125079</c:v>
                </c:pt>
                <c:pt idx="1">
                  <c:v>4.6342558166485457</c:v>
                </c:pt>
                <c:pt idx="2" formatCode="0.0">
                  <c:v>6.262196939163772</c:v>
                </c:pt>
                <c:pt idx="3" formatCode="0.0">
                  <c:v>6.8018079323930847</c:v>
                </c:pt>
                <c:pt idx="4" formatCode="0.0">
                  <c:v>3.4818551647445384</c:v>
                </c:pt>
                <c:pt idx="5" formatCode="0.0">
                  <c:v>0.86851688237946689</c:v>
                </c:pt>
                <c:pt idx="6" formatCode="0.0">
                  <c:v>1.6182903150701637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74-4EAB-A8ED-C704FAF8D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76768"/>
        <c:axId val="1"/>
      </c:lineChart>
      <c:catAx>
        <c:axId val="85647676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ax val="1.8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76768"/>
        <c:crosses val="autoZero"/>
        <c:crossBetween val="between"/>
        <c:majorUnit val="0.9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33365575456799"/>
          <c:y val="8.3140971353758475E-2"/>
          <c:w val="0.76000141369310581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(EAM)'!$B$19:$EO$19</c:f>
              <c:numCache>
                <c:formatCode>0.00</c:formatCode>
                <c:ptCount val="144"/>
                <c:pt idx="20">
                  <c:v>9.5993395654378979</c:v>
                </c:pt>
                <c:pt idx="21">
                  <c:v>16.202332604671053</c:v>
                </c:pt>
                <c:pt idx="22">
                  <c:v>16.860649288276228</c:v>
                </c:pt>
                <c:pt idx="23">
                  <c:v>16.021967349695458</c:v>
                </c:pt>
                <c:pt idx="24">
                  <c:v>17.663079152076726</c:v>
                </c:pt>
                <c:pt idx="25">
                  <c:v>16.056445286515796</c:v>
                </c:pt>
                <c:pt idx="26">
                  <c:v>18.181777369747767</c:v>
                </c:pt>
                <c:pt idx="27">
                  <c:v>26.284919841856023</c:v>
                </c:pt>
                <c:pt idx="28">
                  <c:v>28.907588558503047</c:v>
                </c:pt>
                <c:pt idx="29">
                  <c:v>23.392436855810249</c:v>
                </c:pt>
                <c:pt idx="30">
                  <c:v>24.895488738276711</c:v>
                </c:pt>
                <c:pt idx="31">
                  <c:v>27.581308836534202</c:v>
                </c:pt>
                <c:pt idx="32">
                  <c:v>26.617516708541174</c:v>
                </c:pt>
                <c:pt idx="33">
                  <c:v>25.841151926771921</c:v>
                </c:pt>
                <c:pt idx="34">
                  <c:v>26.426924372360546</c:v>
                </c:pt>
                <c:pt idx="35">
                  <c:v>28.314456756050337</c:v>
                </c:pt>
                <c:pt idx="36">
                  <c:v>30.726274588898203</c:v>
                </c:pt>
                <c:pt idx="37">
                  <c:v>31.596864308868962</c:v>
                </c:pt>
                <c:pt idx="38">
                  <c:v>32.341083071574246</c:v>
                </c:pt>
                <c:pt idx="39">
                  <c:v>31.222953481300955</c:v>
                </c:pt>
                <c:pt idx="40">
                  <c:v>29.952169338597042</c:v>
                </c:pt>
                <c:pt idx="41">
                  <c:v>29.619831491561389</c:v>
                </c:pt>
                <c:pt idx="42">
                  <c:v>27.221644935614105</c:v>
                </c:pt>
                <c:pt idx="43">
                  <c:v>33.78043141833475</c:v>
                </c:pt>
                <c:pt idx="44">
                  <c:v>30.753804168044983</c:v>
                </c:pt>
                <c:pt idx="45">
                  <c:v>29.616839448511573</c:v>
                </c:pt>
                <c:pt idx="46">
                  <c:v>26.121531045128677</c:v>
                </c:pt>
                <c:pt idx="47">
                  <c:v>24.859338601297924</c:v>
                </c:pt>
                <c:pt idx="48">
                  <c:v>24.153622897048965</c:v>
                </c:pt>
                <c:pt idx="49">
                  <c:v>21.840154337090649</c:v>
                </c:pt>
                <c:pt idx="50">
                  <c:v>23.845229201535346</c:v>
                </c:pt>
                <c:pt idx="51">
                  <c:v>23.146448283256127</c:v>
                </c:pt>
                <c:pt idx="52">
                  <c:v>24.708038159833063</c:v>
                </c:pt>
                <c:pt idx="53">
                  <c:v>19.427944183516363</c:v>
                </c:pt>
                <c:pt idx="54">
                  <c:v>18.160633460612797</c:v>
                </c:pt>
                <c:pt idx="55">
                  <c:v>20.534102821818024</c:v>
                </c:pt>
                <c:pt idx="56">
                  <c:v>16.266601572093101</c:v>
                </c:pt>
                <c:pt idx="57">
                  <c:v>13.16016611008417</c:v>
                </c:pt>
                <c:pt idx="58">
                  <c:v>12.892512029013547</c:v>
                </c:pt>
                <c:pt idx="59">
                  <c:v>11.592489508553456</c:v>
                </c:pt>
                <c:pt idx="60">
                  <c:v>11.88403558080253</c:v>
                </c:pt>
                <c:pt idx="61">
                  <c:v>9.8626741344156468</c:v>
                </c:pt>
                <c:pt idx="62">
                  <c:v>6.3916391678227829</c:v>
                </c:pt>
                <c:pt idx="63">
                  <c:v>6.1532760258226133</c:v>
                </c:pt>
                <c:pt idx="64">
                  <c:v>4.7856010187652336</c:v>
                </c:pt>
                <c:pt idx="65">
                  <c:v>4.9313138429024299</c:v>
                </c:pt>
                <c:pt idx="66">
                  <c:v>4.0567585597605609</c:v>
                </c:pt>
                <c:pt idx="67">
                  <c:v>2.5363090760733296</c:v>
                </c:pt>
                <c:pt idx="68" formatCode="General">
                  <c:v>3.7245910855777509</c:v>
                </c:pt>
                <c:pt idx="69">
                  <c:v>2.1320553839212764</c:v>
                </c:pt>
                <c:pt idx="70">
                  <c:v>3.0123143410261148</c:v>
                </c:pt>
                <c:pt idx="71">
                  <c:v>3.842051316781689</c:v>
                </c:pt>
                <c:pt idx="72">
                  <c:v>3.9355027323633252</c:v>
                </c:pt>
                <c:pt idx="73" formatCode="General">
                  <c:v>4.9398810452547322</c:v>
                </c:pt>
                <c:pt idx="74" formatCode="General">
                  <c:v>6.1144172078513828</c:v>
                </c:pt>
                <c:pt idx="75" formatCode="General">
                  <c:v>10.024086284600896</c:v>
                </c:pt>
                <c:pt idx="76" formatCode="General">
                  <c:v>7.5582827581573468</c:v>
                </c:pt>
                <c:pt idx="77" formatCode="General">
                  <c:v>9.7556649372533375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FB-4385-BC1F-05B6FBD5ACC1}"/>
            </c:ext>
          </c:extLst>
        </c:ser>
        <c:ser>
          <c:idx val="2"/>
          <c:order val="1"/>
          <c:tx>
            <c:strRef>
              <c:f>'Mortality by birth year (EAM)'!$A$21:$A$21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(EAM)'!$B$21:$EO$21</c:f>
              <c:numCache>
                <c:formatCode>0.00</c:formatCode>
                <c:ptCount val="144"/>
                <c:pt idx="10">
                  <c:v>13.787921091727593</c:v>
                </c:pt>
                <c:pt idx="11">
                  <c:v>17.547553870990384</c:v>
                </c:pt>
                <c:pt idx="12">
                  <c:v>20.380434782608699</c:v>
                </c:pt>
                <c:pt idx="13">
                  <c:v>9.5907928388746786</c:v>
                </c:pt>
                <c:pt idx="14">
                  <c:v>25.043826696719258</c:v>
                </c:pt>
                <c:pt idx="15">
                  <c:v>32.594524119947842</c:v>
                </c:pt>
                <c:pt idx="16">
                  <c:v>23.249731174983289</c:v>
                </c:pt>
                <c:pt idx="17">
                  <c:v>36.926572929981539</c:v>
                </c:pt>
                <c:pt idx="18">
                  <c:v>25.09690192688436</c:v>
                </c:pt>
                <c:pt idx="19">
                  <c:v>18.960426880468052</c:v>
                </c:pt>
                <c:pt idx="20">
                  <c:v>26.098757699133522</c:v>
                </c:pt>
                <c:pt idx="21">
                  <c:v>23.492527240653178</c:v>
                </c:pt>
                <c:pt idx="22">
                  <c:v>28.804806287677714</c:v>
                </c:pt>
                <c:pt idx="23">
                  <c:v>27.974710861381311</c:v>
                </c:pt>
                <c:pt idx="24">
                  <c:v>31.314892775849959</c:v>
                </c:pt>
                <c:pt idx="25">
                  <c:v>24.772521556857701</c:v>
                </c:pt>
                <c:pt idx="26">
                  <c:v>16.719984840547077</c:v>
                </c:pt>
                <c:pt idx="27">
                  <c:v>33.767092368992571</c:v>
                </c:pt>
                <c:pt idx="28">
                  <c:v>41.351647518556554</c:v>
                </c:pt>
                <c:pt idx="29">
                  <c:v>35.515988113982637</c:v>
                </c:pt>
                <c:pt idx="30">
                  <c:v>34.846732455085053</c:v>
                </c:pt>
                <c:pt idx="31">
                  <c:v>18.698345819673154</c:v>
                </c:pt>
                <c:pt idx="32">
                  <c:v>35.930080064195089</c:v>
                </c:pt>
                <c:pt idx="33">
                  <c:v>31.577119219413614</c:v>
                </c:pt>
                <c:pt idx="34">
                  <c:v>27.671320060323481</c:v>
                </c:pt>
                <c:pt idx="35">
                  <c:v>32.507427947285954</c:v>
                </c:pt>
                <c:pt idx="36">
                  <c:v>38.711534948652783</c:v>
                </c:pt>
                <c:pt idx="37">
                  <c:v>29.194352644424466</c:v>
                </c:pt>
                <c:pt idx="38">
                  <c:v>32.377634869596278</c:v>
                </c:pt>
                <c:pt idx="39">
                  <c:v>22.383191715234641</c:v>
                </c:pt>
                <c:pt idx="40">
                  <c:v>22.921882225375921</c:v>
                </c:pt>
                <c:pt idx="41">
                  <c:v>29.945788462950304</c:v>
                </c:pt>
                <c:pt idx="42">
                  <c:v>19.501142209758001</c:v>
                </c:pt>
                <c:pt idx="43">
                  <c:v>27.406948987711075</c:v>
                </c:pt>
                <c:pt idx="44">
                  <c:v>23.002685350526846</c:v>
                </c:pt>
                <c:pt idx="45">
                  <c:v>21.57547432850485</c:v>
                </c:pt>
                <c:pt idx="46">
                  <c:v>24.424517656483808</c:v>
                </c:pt>
                <c:pt idx="47">
                  <c:v>16.666428574829883</c:v>
                </c:pt>
                <c:pt idx="48">
                  <c:v>14.762854172526485</c:v>
                </c:pt>
                <c:pt idx="49">
                  <c:v>13.144536550703506</c:v>
                </c:pt>
                <c:pt idx="50">
                  <c:v>14.989717054100888</c:v>
                </c:pt>
                <c:pt idx="51">
                  <c:v>12.324511641226215</c:v>
                </c:pt>
                <c:pt idx="52">
                  <c:v>7.6853049284463193</c:v>
                </c:pt>
                <c:pt idx="53">
                  <c:v>10.250396690351916</c:v>
                </c:pt>
                <c:pt idx="54">
                  <c:v>8.8402813735271444</c:v>
                </c:pt>
                <c:pt idx="55">
                  <c:v>2.9575123771892984</c:v>
                </c:pt>
                <c:pt idx="56">
                  <c:v>6.1217220960776455</c:v>
                </c:pt>
                <c:pt idx="57">
                  <c:v>4.8233579145944088</c:v>
                </c:pt>
                <c:pt idx="58">
                  <c:v>2.5622761211239165</c:v>
                </c:pt>
                <c:pt idx="59">
                  <c:v>2.0353437441165845</c:v>
                </c:pt>
                <c:pt idx="60" formatCode="General">
                  <c:v>4.5973488621561565</c:v>
                </c:pt>
                <c:pt idx="61">
                  <c:v>8.217813137201528</c:v>
                </c:pt>
                <c:pt idx="62">
                  <c:v>6.8647686344144585</c:v>
                </c:pt>
                <c:pt idx="63">
                  <c:v>5.0930975795053754</c:v>
                </c:pt>
                <c:pt idx="64">
                  <c:v>7.0292181166381589</c:v>
                </c:pt>
                <c:pt idx="65" formatCode="General">
                  <c:v>13.381208323111576</c:v>
                </c:pt>
                <c:pt idx="66" formatCode="General">
                  <c:v>10.86126431904964</c:v>
                </c:pt>
                <c:pt idx="67" formatCode="General">
                  <c:v>11.530552761887678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FB-4385-BC1F-05B6FBD5ACC1}"/>
            </c:ext>
          </c:extLst>
        </c:ser>
        <c:ser>
          <c:idx val="0"/>
          <c:order val="2"/>
          <c:tx>
            <c:strRef>
              <c:f>'Mortality by birth year (EAM)'!$A$23:$A$23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(EAM)'!$B$23:$EO$23</c:f>
              <c:numCache>
                <c:formatCode>0.00</c:formatCode>
                <c:ptCount val="144"/>
                <c:pt idx="0">
                  <c:v>185.73551263001482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162.86644951140065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137.64624913971093</c:v>
                </c:pt>
                <c:pt idx="21">
                  <c:v>0</c:v>
                </c:pt>
                <c:pt idx="22">
                  <c:v>117.92452830188678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54.487004849343435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48.351223285949146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General">
                  <c:v>17.10278775440397</c:v>
                </c:pt>
                <c:pt idx="53">
                  <c:v>16.355904481517825</c:v>
                </c:pt>
                <c:pt idx="54">
                  <c:v>14.992503748125939</c:v>
                </c:pt>
                <c:pt idx="55">
                  <c:v>0</c:v>
                </c:pt>
                <c:pt idx="56">
                  <c:v>11.458691417440127</c:v>
                </c:pt>
                <c:pt idx="5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FB-4385-BC1F-05B6FBD5A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75520"/>
        <c:axId val="1"/>
      </c:scatterChart>
      <c:valAx>
        <c:axId val="856475520"/>
        <c:scaling>
          <c:orientation val="minMax"/>
          <c:max val="191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755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761944756905386"/>
          <c:y val="0.60739102762270192"/>
          <c:w val="0.36571508561429822"/>
          <c:h val="0.77598249410509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0.0</c:formatCode>
                <c:ptCount val="22"/>
                <c:pt idx="11">
                  <c:v>5.0617652930560268</c:v>
                </c:pt>
                <c:pt idx="12" formatCode="0">
                  <c:v>7.9835971708080935</c:v>
                </c:pt>
                <c:pt idx="13" formatCode="0">
                  <c:v>12.273203295942533</c:v>
                </c:pt>
                <c:pt idx="14" formatCode="0">
                  <c:v>18.367790675529093</c:v>
                </c:pt>
                <c:pt idx="15">
                  <c:v>23.271860740949553</c:v>
                </c:pt>
                <c:pt idx="16">
                  <c:v>26.916999371220594</c:v>
                </c:pt>
                <c:pt idx="17">
                  <c:v>26.282543756008202</c:v>
                </c:pt>
                <c:pt idx="18">
                  <c:v>22.905214087064095</c:v>
                </c:pt>
                <c:pt idx="19">
                  <c:v>17.598297924505989</c:v>
                </c:pt>
                <c:pt idx="20" formatCode="0">
                  <c:v>7.7162684486440085</c:v>
                </c:pt>
                <c:pt idx="21" formatCode="0">
                  <c:v>1.710278775440397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FB-4FEC-B566-6A7CE417FA63}"/>
            </c:ext>
          </c:extLst>
        </c:ser>
        <c:ser>
          <c:idx val="10"/>
          <c:order val="1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0.0</c:formatCode>
                <c:ptCount val="22"/>
                <c:pt idx="9">
                  <c:v>2.3199562535380647</c:v>
                </c:pt>
                <c:pt idx="10">
                  <c:v>3.6471697302156194</c:v>
                </c:pt>
                <c:pt idx="11">
                  <c:v>5.9498893230712806</c:v>
                </c:pt>
                <c:pt idx="12">
                  <c:v>9.4295592320989794</c:v>
                </c:pt>
                <c:pt idx="13" formatCode="0">
                  <c:v>13.166341236423694</c:v>
                </c:pt>
                <c:pt idx="14">
                  <c:v>16.069976258588984</c:v>
                </c:pt>
                <c:pt idx="15">
                  <c:v>17.672362267688261</c:v>
                </c:pt>
                <c:pt idx="16">
                  <c:v>17.202337300400469</c:v>
                </c:pt>
                <c:pt idx="17" formatCode="0">
                  <c:v>14.017279856873239</c:v>
                </c:pt>
                <c:pt idx="18">
                  <c:v>9.6381297153739975</c:v>
                </c:pt>
                <c:pt idx="19">
                  <c:v>5.2735298973921338</c:v>
                </c:pt>
                <c:pt idx="20">
                  <c:v>5.2651544298081259</c:v>
                </c:pt>
                <c:pt idx="21">
                  <c:v>8.561419929416779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FB-4FEC-B566-6A7CE417FA63}"/>
            </c:ext>
          </c:extLst>
        </c:ser>
        <c:ser>
          <c:idx val="11"/>
          <c:order val="2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0.0</c:formatCode>
                <c:ptCount val="22"/>
                <c:pt idx="7">
                  <c:v>1.065603208427502</c:v>
                </c:pt>
                <c:pt idx="8">
                  <c:v>1.6550917615264982</c:v>
                </c:pt>
                <c:pt idx="9">
                  <c:v>2.6644253025117535</c:v>
                </c:pt>
                <c:pt idx="10">
                  <c:v>4.3891715871610231</c:v>
                </c:pt>
                <c:pt idx="11">
                  <c:v>6.4816440148278627</c:v>
                </c:pt>
                <c:pt idx="12">
                  <c:v>8.5202186523613967</c:v>
                </c:pt>
                <c:pt idx="13">
                  <c:v>9.3903590065486142</c:v>
                </c:pt>
                <c:pt idx="14">
                  <c:v>9.7205456951794247</c:v>
                </c:pt>
                <c:pt idx="15">
                  <c:v>8.565400251644256</c:v>
                </c:pt>
                <c:pt idx="16">
                  <c:v>5.5327035589647604</c:v>
                </c:pt>
                <c:pt idx="17">
                  <c:v>3.9109773382994328</c:v>
                </c:pt>
                <c:pt idx="18">
                  <c:v>5.0051837405246529</c:v>
                </c:pt>
                <c:pt idx="19">
                  <c:v>9.1266849557678142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FB-4FEC-B566-6A7CE417FA63}"/>
            </c:ext>
          </c:extLst>
        </c:ser>
        <c:ser>
          <c:idx val="12"/>
          <c:order val="3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0.0</c:formatCode>
                <c:ptCount val="22"/>
                <c:pt idx="5">
                  <c:v>0.82650926027014338</c:v>
                </c:pt>
                <c:pt idx="6">
                  <c:v>0.9544928574753665</c:v>
                </c:pt>
                <c:pt idx="7">
                  <c:v>1.1874955028229959</c:v>
                </c:pt>
                <c:pt idx="8">
                  <c:v>1.8716679422003206</c:v>
                </c:pt>
                <c:pt idx="9">
                  <c:v>2.9387771266622953</c:v>
                </c:pt>
                <c:pt idx="10">
                  <c:v>3.5866080838203218</c:v>
                </c:pt>
                <c:pt idx="11">
                  <c:v>4.1430345954884986</c:v>
                </c:pt>
                <c:pt idx="12">
                  <c:v>4.5615573391951285</c:v>
                </c:pt>
                <c:pt idx="13">
                  <c:v>4.1735217374107627</c:v>
                </c:pt>
                <c:pt idx="14">
                  <c:v>2.8637775159952357</c:v>
                </c:pt>
                <c:pt idx="15">
                  <c:v>2.1488229779185684</c:v>
                </c:pt>
                <c:pt idx="16">
                  <c:v>3.487542193561596</c:v>
                </c:pt>
                <c:pt idx="17">
                  <c:v>7.6784664466235384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FB-4FEC-B566-6A7CE417FA63}"/>
            </c:ext>
          </c:extLst>
        </c:ser>
        <c:ser>
          <c:idx val="13"/>
          <c:order val="4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0.60773506298423563</c:v>
                </c:pt>
                <c:pt idx="4" formatCode="0.0">
                  <c:v>0.7865023172060005</c:v>
                </c:pt>
                <c:pt idx="5" formatCode="0.0">
                  <c:v>0.89484145415414407</c:v>
                </c:pt>
                <c:pt idx="6" formatCode="0.0">
                  <c:v>0.93558795958122387</c:v>
                </c:pt>
                <c:pt idx="7" formatCode="0.0">
                  <c:v>1.273330379720925</c:v>
                </c:pt>
                <c:pt idx="8" formatCode="0.0">
                  <c:v>1.4670680256115678</c:v>
                </c:pt>
                <c:pt idx="9" formatCode="0.0">
                  <c:v>1.6630605223412442</c:v>
                </c:pt>
                <c:pt idx="10">
                  <c:v>1.7718652132834021</c:v>
                </c:pt>
                <c:pt idx="11" formatCode="0.0">
                  <c:v>1.7148665631730988</c:v>
                </c:pt>
                <c:pt idx="12" formatCode="0.0">
                  <c:v>1.2530914129913402</c:v>
                </c:pt>
                <c:pt idx="13" formatCode="0.0">
                  <c:v>0.98090640577233512</c:v>
                </c:pt>
                <c:pt idx="14" formatCode="0.0">
                  <c:v>1.5828736607339322</c:v>
                </c:pt>
                <c:pt idx="15" formatCode="0.0">
                  <c:v>3.2742911978020657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5FB-4FEC-B566-6A7CE417FA63}"/>
            </c:ext>
          </c:extLst>
        </c:ser>
        <c:ser>
          <c:idx val="14"/>
          <c:order val="5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0.28448945494635691</c:v>
                </c:pt>
                <c:pt idx="1">
                  <c:v>0.57787105225821667</c:v>
                </c:pt>
                <c:pt idx="2">
                  <c:v>0.78311221473857584</c:v>
                </c:pt>
                <c:pt idx="3">
                  <c:v>0.65418889063872032</c:v>
                </c:pt>
                <c:pt idx="4">
                  <c:v>0.88770227084089304</c:v>
                </c:pt>
                <c:pt idx="5" formatCode="0.0">
                  <c:v>0.88336670059359279</c:v>
                </c:pt>
                <c:pt idx="6" formatCode="0.0">
                  <c:v>0.81679179685622461</c:v>
                </c:pt>
                <c:pt idx="7" formatCode="0.0">
                  <c:v>0.7531629909500237</c:v>
                </c:pt>
                <c:pt idx="8" formatCode="0.0">
                  <c:v>0.83869548922727744</c:v>
                </c:pt>
                <c:pt idx="9" formatCode="0.0">
                  <c:v>0.75247727557383315</c:v>
                </c:pt>
                <c:pt idx="10" formatCode="0.0">
                  <c:v>0.55164577643598078</c:v>
                </c:pt>
                <c:pt idx="11" formatCode="0.0">
                  <c:v>0.38551553197729793</c:v>
                </c:pt>
                <c:pt idx="12" formatCode="0.0">
                  <c:v>0.64343729366781088</c:v>
                </c:pt>
                <c:pt idx="13" formatCode="0.0">
                  <c:v>1.3262505636725845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5FB-4FEC-B566-6A7CE417FA63}"/>
            </c:ext>
          </c:extLst>
        </c:ser>
        <c:ser>
          <c:idx val="15"/>
          <c:order val="6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0.23465616596965874</c:v>
                </c:pt>
                <c:pt idx="1">
                  <c:v>0.55879258078391225</c:v>
                </c:pt>
                <c:pt idx="2">
                  <c:v>0.74998624377479284</c:v>
                </c:pt>
                <c:pt idx="3">
                  <c:v>0.70737075109769587</c:v>
                </c:pt>
                <c:pt idx="4">
                  <c:v>0.65045359836379035</c:v>
                </c:pt>
                <c:pt idx="5">
                  <c:v>0.46827354589799086</c:v>
                </c:pt>
                <c:pt idx="6" formatCode="0.0">
                  <c:v>0.49041074414531594</c:v>
                </c:pt>
                <c:pt idx="7" formatCode="0.0">
                  <c:v>0.41411783570808741</c:v>
                </c:pt>
                <c:pt idx="8" formatCode="0.0">
                  <c:v>0.29360786291813212</c:v>
                </c:pt>
                <c:pt idx="9" formatCode="0.0">
                  <c:v>0.2433010357574214</c:v>
                </c:pt>
                <c:pt idx="10" formatCode="0.0">
                  <c:v>0.2956575138431109</c:v>
                </c:pt>
                <c:pt idx="11" formatCode="0.0">
                  <c:v>0.48872133860418349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5FB-4FEC-B566-6A7CE417FA63}"/>
            </c:ext>
          </c:extLst>
        </c:ser>
        <c:ser>
          <c:idx val="16"/>
          <c:order val="7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0.15332830495171956</c:v>
                </c:pt>
                <c:pt idx="1">
                  <c:v>0.37640135414440318</c:v>
                </c:pt>
                <c:pt idx="2">
                  <c:v>0.48711653938089911</c:v>
                </c:pt>
                <c:pt idx="3">
                  <c:v>0.29651590351028828</c:v>
                </c:pt>
                <c:pt idx="4">
                  <c:v>0.29193981560894688</c:v>
                </c:pt>
                <c:pt idx="5">
                  <c:v>0.28838163234499398</c:v>
                </c:pt>
                <c:pt idx="6">
                  <c:v>0.2030864200565651</c:v>
                </c:pt>
                <c:pt idx="7">
                  <c:v>0.14673764257661812</c:v>
                </c:pt>
                <c:pt idx="8">
                  <c:v>0.15607108125672087</c:v>
                </c:pt>
                <c:pt idx="9" formatCode="0.0">
                  <c:v>0.23426712156210083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5FB-4FEC-B566-6A7CE417FA63}"/>
            </c:ext>
          </c:extLst>
        </c:ser>
        <c:ser>
          <c:idx val="17"/>
          <c:order val="8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3.6242020308036332E-2</c:v>
                </c:pt>
                <c:pt idx="1">
                  <c:v>0.14659070310563507</c:v>
                </c:pt>
                <c:pt idx="2">
                  <c:v>0.22774788266454973</c:v>
                </c:pt>
                <c:pt idx="3">
                  <c:v>0.19070221424105366</c:v>
                </c:pt>
                <c:pt idx="4">
                  <c:v>0.18700390811557172</c:v>
                </c:pt>
                <c:pt idx="5">
                  <c:v>0.11321431500616061</c:v>
                </c:pt>
                <c:pt idx="6">
                  <c:v>8.330637857313139E-2</c:v>
                </c:pt>
                <c:pt idx="7" formatCode="0.0">
                  <c:v>8.3986759244158993E-2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5FB-4FEC-B566-6A7CE417FA63}"/>
            </c:ext>
          </c:extLst>
        </c:ser>
        <c:ser>
          <c:idx val="18"/>
          <c:order val="9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(EA)'!$P$5:$P$26</c:f>
              <c:numCache>
                <c:formatCode>0</c:formatCode>
                <c:ptCount val="22"/>
                <c:pt idx="0">
                  <c:v>6.0622671217974329E-3</c:v>
                </c:pt>
                <c:pt idx="1">
                  <c:v>8.0107512697470878E-2</c:v>
                </c:pt>
                <c:pt idx="2">
                  <c:v>0.13179184313631626</c:v>
                </c:pt>
                <c:pt idx="3">
                  <c:v>7.8594141312577928E-2</c:v>
                </c:pt>
                <c:pt idx="4">
                  <c:v>9.2718988698710952E-2</c:v>
                </c:pt>
                <c:pt idx="5" formatCode="0.0">
                  <c:v>0.10195507863556244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5FB-4FEC-B566-6A7CE417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05056"/>
        <c:axId val="1"/>
      </c:scatterChart>
      <c:valAx>
        <c:axId val="856505056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050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380992375953003"/>
          <c:y val="0.2725175634800846"/>
          <c:w val="0.60381052368453936"/>
          <c:h val="0.5612014087153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17647058823529"/>
          <c:y val="9.9378881987577633E-2"/>
          <c:w val="0.83529411764705885"/>
          <c:h val="0.68944099378881984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(EA)'!$B$22:$H$22</c:f>
              <c:numCache>
                <c:formatCode>0.0</c:formatCode>
                <c:ptCount val="7"/>
                <c:pt idx="2" formatCode="0">
                  <c:v>14.220773819461726</c:v>
                </c:pt>
                <c:pt idx="3">
                  <c:v>22.560252869755715</c:v>
                </c:pt>
                <c:pt idx="4">
                  <c:v>29.326335427159769</c:v>
                </c:pt>
                <c:pt idx="5">
                  <c:v>26.282543756008202</c:v>
                </c:pt>
                <c:pt idx="6" formatCode="0">
                  <c:v>14.017279856873239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112-4A6E-A17B-2983E798E7A1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(EA)'!$B$24:$H$24</c:f>
              <c:numCache>
                <c:formatCode>0</c:formatCode>
                <c:ptCount val="7"/>
                <c:pt idx="1">
                  <c:v>17.238636581775559</c:v>
                </c:pt>
                <c:pt idx="2">
                  <c:v>24.985886779532343</c:v>
                </c:pt>
                <c:pt idx="3" formatCode="0.0">
                  <c:v>30.08919963751211</c:v>
                </c:pt>
                <c:pt idx="4" formatCode="0.0">
                  <c:v>28.679139430301539</c:v>
                </c:pt>
                <c:pt idx="5" formatCode="0.0">
                  <c:v>17.598297924505989</c:v>
                </c:pt>
                <c:pt idx="6" formatCode="0.0">
                  <c:v>5.2735298973921338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12-4A6E-A17B-2983E798E7A1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(EA)'!$B$26:$H$26</c:f>
              <c:numCache>
                <c:formatCode>0</c:formatCode>
                <c:ptCount val="7"/>
                <c:pt idx="0">
                  <c:v>61.911837543338272</c:v>
                </c:pt>
                <c:pt idx="1">
                  <c:v>0</c:v>
                </c:pt>
                <c:pt idx="2">
                  <c:v>41.843722695299832</c:v>
                </c:pt>
                <c:pt idx="3">
                  <c:v>0</c:v>
                </c:pt>
                <c:pt idx="4">
                  <c:v>10.283822813529259</c:v>
                </c:pt>
                <c:pt idx="5">
                  <c:v>1.710278775440397</c:v>
                </c:pt>
                <c:pt idx="6" formatCode="0.0">
                  <c:v>8.561419929416779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112-4A6E-A17B-2983E798E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77600"/>
        <c:axId val="1"/>
      </c:lineChart>
      <c:catAx>
        <c:axId val="85647760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776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(EAF)'!$B$19:$EO$19</c:f>
              <c:numCache>
                <c:formatCode>0.00</c:formatCode>
                <c:ptCount val="144"/>
                <c:pt idx="20">
                  <c:v>7.7430375698139056</c:v>
                </c:pt>
                <c:pt idx="21">
                  <c:v>11.74741893799481</c:v>
                </c:pt>
                <c:pt idx="22">
                  <c:v>11.690095566531257</c:v>
                </c:pt>
                <c:pt idx="23">
                  <c:v>10.587777885776971</c:v>
                </c:pt>
                <c:pt idx="24">
                  <c:v>13.790215924874893</c:v>
                </c:pt>
                <c:pt idx="25">
                  <c:v>16.117308725468504</c:v>
                </c:pt>
                <c:pt idx="26">
                  <c:v>14.204241722592688</c:v>
                </c:pt>
                <c:pt idx="27">
                  <c:v>14.951364092100404</c:v>
                </c:pt>
                <c:pt idx="28">
                  <c:v>16.505141986541965</c:v>
                </c:pt>
                <c:pt idx="29">
                  <c:v>17.95700928731079</c:v>
                </c:pt>
                <c:pt idx="30">
                  <c:v>16.278477489753747</c:v>
                </c:pt>
                <c:pt idx="31">
                  <c:v>17.519297506203081</c:v>
                </c:pt>
                <c:pt idx="32">
                  <c:v>15.54717071391412</c:v>
                </c:pt>
                <c:pt idx="33">
                  <c:v>18.68010054450215</c:v>
                </c:pt>
                <c:pt idx="34">
                  <c:v>20.705936553775093</c:v>
                </c:pt>
                <c:pt idx="35">
                  <c:v>18.9521181323022</c:v>
                </c:pt>
                <c:pt idx="36">
                  <c:v>21.011007261905288</c:v>
                </c:pt>
                <c:pt idx="37">
                  <c:v>23.013349498747992</c:v>
                </c:pt>
                <c:pt idx="38">
                  <c:v>23.152212977563366</c:v>
                </c:pt>
                <c:pt idx="39">
                  <c:v>20.078679122801287</c:v>
                </c:pt>
                <c:pt idx="40">
                  <c:v>20.743298807629269</c:v>
                </c:pt>
                <c:pt idx="41">
                  <c:v>20.167167200243373</c:v>
                </c:pt>
                <c:pt idx="42">
                  <c:v>21.001187583284953</c:v>
                </c:pt>
                <c:pt idx="43">
                  <c:v>21.659788109125213</c:v>
                </c:pt>
                <c:pt idx="44">
                  <c:v>21.959543806562436</c:v>
                </c:pt>
                <c:pt idx="45">
                  <c:v>18.596932062760164</c:v>
                </c:pt>
                <c:pt idx="46">
                  <c:v>17.611073004706345</c:v>
                </c:pt>
                <c:pt idx="47">
                  <c:v>19.826802994319017</c:v>
                </c:pt>
                <c:pt idx="48">
                  <c:v>17.152435872728681</c:v>
                </c:pt>
                <c:pt idx="49">
                  <c:v>14.91620895721392</c:v>
                </c:pt>
                <c:pt idx="50">
                  <c:v>15.877256955038334</c:v>
                </c:pt>
                <c:pt idx="51">
                  <c:v>16.748045361124657</c:v>
                </c:pt>
                <c:pt idx="52">
                  <c:v>15.751167491318949</c:v>
                </c:pt>
                <c:pt idx="53">
                  <c:v>15.452751156677332</c:v>
                </c:pt>
                <c:pt idx="54">
                  <c:v>16.058362294181464</c:v>
                </c:pt>
                <c:pt idx="55">
                  <c:v>13.485515786203178</c:v>
                </c:pt>
                <c:pt idx="56">
                  <c:v>11.980997826252814</c:v>
                </c:pt>
                <c:pt idx="57">
                  <c:v>9.8038100941342652</c:v>
                </c:pt>
                <c:pt idx="58">
                  <c:v>9.5316908330240846</c:v>
                </c:pt>
                <c:pt idx="59">
                  <c:v>7.6261856740231542</c:v>
                </c:pt>
                <c:pt idx="60">
                  <c:v>7.5553432390101589</c:v>
                </c:pt>
                <c:pt idx="61">
                  <c:v>4.9017093803740091</c:v>
                </c:pt>
                <c:pt idx="62">
                  <c:v>5.0051025470213881</c:v>
                </c:pt>
                <c:pt idx="63">
                  <c:v>3.7386414854961587</c:v>
                </c:pt>
                <c:pt idx="64">
                  <c:v>3.5798851368283238</c:v>
                </c:pt>
                <c:pt idx="65">
                  <c:v>3.1804166680615857</c:v>
                </c:pt>
                <c:pt idx="66">
                  <c:v>2.7868772507619854</c:v>
                </c:pt>
                <c:pt idx="67">
                  <c:v>3.0693987007558392</c:v>
                </c:pt>
                <c:pt idx="68" formatCode="General">
                  <c:v>2.1151377214060321</c:v>
                </c:pt>
                <c:pt idx="69">
                  <c:v>1.8994257919539548</c:v>
                </c:pt>
                <c:pt idx="70">
                  <c:v>1.7225243019470269</c:v>
                </c:pt>
                <c:pt idx="71">
                  <c:v>2.9809689658490384</c:v>
                </c:pt>
                <c:pt idx="72">
                  <c:v>2.6836242308475624</c:v>
                </c:pt>
                <c:pt idx="73" formatCode="General">
                  <c:v>3.1177219558222382</c:v>
                </c:pt>
                <c:pt idx="74" formatCode="General">
                  <c:v>3.8477219897311716</c:v>
                </c:pt>
                <c:pt idx="75" formatCode="General">
                  <c:v>4.1366230057599029</c:v>
                </c:pt>
                <c:pt idx="76" formatCode="General">
                  <c:v>5.3322759931364034</c:v>
                </c:pt>
                <c:pt idx="77" formatCode="General">
                  <c:v>5.9075781593079189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30-401F-B9C7-3F4A382CB8BF}"/>
            </c:ext>
          </c:extLst>
        </c:ser>
        <c:ser>
          <c:idx val="2"/>
          <c:order val="1"/>
          <c:tx>
            <c:strRef>
              <c:f>'Mortality by birth year (EAF)'!$A$21:$A$21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(EAF)'!$B$21:$EO$21</c:f>
              <c:numCache>
                <c:formatCode>0.00</c:formatCode>
                <c:ptCount val="144"/>
                <c:pt idx="10">
                  <c:v>8.851985943046321</c:v>
                </c:pt>
                <c:pt idx="11">
                  <c:v>19.241458930174883</c:v>
                </c:pt>
                <c:pt idx="12">
                  <c:v>12.042630913433555</c:v>
                </c:pt>
                <c:pt idx="13">
                  <c:v>9.3526121845831529</c:v>
                </c:pt>
                <c:pt idx="14">
                  <c:v>5.3041956187344192</c:v>
                </c:pt>
                <c:pt idx="15">
                  <c:v>9.8882626322555129</c:v>
                </c:pt>
                <c:pt idx="16">
                  <c:v>4.751647237709073</c:v>
                </c:pt>
                <c:pt idx="17">
                  <c:v>10.626185958254268</c:v>
                </c:pt>
                <c:pt idx="18">
                  <c:v>10.233618900032162</c:v>
                </c:pt>
                <c:pt idx="19">
                  <c:v>11.185525929447296</c:v>
                </c:pt>
                <c:pt idx="20">
                  <c:v>9.3813659268789529</c:v>
                </c:pt>
                <c:pt idx="21">
                  <c:v>22.298309007736403</c:v>
                </c:pt>
                <c:pt idx="22">
                  <c:v>16.858893171516058</c:v>
                </c:pt>
                <c:pt idx="23">
                  <c:v>7.9795006627972738</c:v>
                </c:pt>
                <c:pt idx="24">
                  <c:v>11.530534296132947</c:v>
                </c:pt>
                <c:pt idx="25">
                  <c:v>21.148452944692195</c:v>
                </c:pt>
                <c:pt idx="26">
                  <c:v>13.894871402965165</c:v>
                </c:pt>
                <c:pt idx="27">
                  <c:v>18.038730794901273</c:v>
                </c:pt>
                <c:pt idx="28">
                  <c:v>18.625398990969014</c:v>
                </c:pt>
                <c:pt idx="29">
                  <c:v>18.014745068838842</c:v>
                </c:pt>
                <c:pt idx="30">
                  <c:v>18.729154810871552</c:v>
                </c:pt>
                <c:pt idx="31">
                  <c:v>16.749296529545759</c:v>
                </c:pt>
                <c:pt idx="32">
                  <c:v>17.127904210609788</c:v>
                </c:pt>
                <c:pt idx="33">
                  <c:v>27.489486765306115</c:v>
                </c:pt>
                <c:pt idx="34">
                  <c:v>25.416764332937021</c:v>
                </c:pt>
                <c:pt idx="35">
                  <c:v>18.848167539267017</c:v>
                </c:pt>
                <c:pt idx="36">
                  <c:v>19.75696999398135</c:v>
                </c:pt>
                <c:pt idx="37">
                  <c:v>14.479991818804624</c:v>
                </c:pt>
                <c:pt idx="38">
                  <c:v>22.846920975461984</c:v>
                </c:pt>
                <c:pt idx="39">
                  <c:v>13.82894152491343</c:v>
                </c:pt>
                <c:pt idx="40">
                  <c:v>22.040669732849022</c:v>
                </c:pt>
                <c:pt idx="41">
                  <c:v>12.573367297283339</c:v>
                </c:pt>
                <c:pt idx="42">
                  <c:v>15.951039242108703</c:v>
                </c:pt>
                <c:pt idx="43">
                  <c:v>10.992187525530841</c:v>
                </c:pt>
                <c:pt idx="44">
                  <c:v>12.388744150189872</c:v>
                </c:pt>
                <c:pt idx="45">
                  <c:v>11.507193467767681</c:v>
                </c:pt>
                <c:pt idx="46">
                  <c:v>11.829915644986288</c:v>
                </c:pt>
                <c:pt idx="47">
                  <c:v>13.72915803486716</c:v>
                </c:pt>
                <c:pt idx="48">
                  <c:v>9.9358898535639089</c:v>
                </c:pt>
                <c:pt idx="49">
                  <c:v>8.680607112523969</c:v>
                </c:pt>
                <c:pt idx="50">
                  <c:v>6.3326907471963656</c:v>
                </c:pt>
                <c:pt idx="51">
                  <c:v>8.0726906464217372</c:v>
                </c:pt>
                <c:pt idx="52">
                  <c:v>7.0574950597534576</c:v>
                </c:pt>
                <c:pt idx="53">
                  <c:v>3.9025427295907704</c:v>
                </c:pt>
                <c:pt idx="54">
                  <c:v>3.1095494262881309</c:v>
                </c:pt>
                <c:pt idx="55">
                  <c:v>4.422332780541737</c:v>
                </c:pt>
                <c:pt idx="56">
                  <c:v>2.639827249704779</c:v>
                </c:pt>
                <c:pt idx="57">
                  <c:v>3.6182753921090582</c:v>
                </c:pt>
                <c:pt idx="58">
                  <c:v>2.3514038720903474</c:v>
                </c:pt>
                <c:pt idx="59">
                  <c:v>2.6544429568503713</c:v>
                </c:pt>
                <c:pt idx="60" formatCode="General">
                  <c:v>3.3086398512435524</c:v>
                </c:pt>
                <c:pt idx="61">
                  <c:v>2.4475410371047226</c:v>
                </c:pt>
                <c:pt idx="62">
                  <c:v>4.4587054686791312</c:v>
                </c:pt>
                <c:pt idx="63">
                  <c:v>5.3404222493858509</c:v>
                </c:pt>
                <c:pt idx="64">
                  <c:v>6.7263354638166089</c:v>
                </c:pt>
                <c:pt idx="65" formatCode="General">
                  <c:v>6.9769255288441157</c:v>
                </c:pt>
                <c:pt idx="66" formatCode="General">
                  <c:v>6.5957404708039551</c:v>
                </c:pt>
                <c:pt idx="67" formatCode="General">
                  <c:v>8.2118766832743315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30-401F-B9C7-3F4A382CB8BF}"/>
            </c:ext>
          </c:extLst>
        </c:ser>
        <c:ser>
          <c:idx val="0"/>
          <c:order val="2"/>
          <c:tx>
            <c:strRef>
              <c:f>'Mortality by birth year (EAF)'!$A$23:$A$23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(EAF)'!$B$23:$EO$23</c:f>
              <c:numCache>
                <c:formatCode>0.00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71.839080459770102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50.163029847002761</c:v>
                </c:pt>
                <c:pt idx="20">
                  <c:v>0</c:v>
                </c:pt>
                <c:pt idx="21">
                  <c:v>40.314452731304165</c:v>
                </c:pt>
                <c:pt idx="22">
                  <c:v>38.55050115651504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21.933672574135812</c:v>
                </c:pt>
                <c:pt idx="30">
                  <c:v>0</c:v>
                </c:pt>
                <c:pt idx="31">
                  <c:v>18.582524993496119</c:v>
                </c:pt>
                <c:pt idx="32">
                  <c:v>33.530042918454939</c:v>
                </c:pt>
                <c:pt idx="33">
                  <c:v>0</c:v>
                </c:pt>
                <c:pt idx="34">
                  <c:v>26.735465932332534</c:v>
                </c:pt>
                <c:pt idx="35">
                  <c:v>12.149930137901706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8.7526586200558434</c:v>
                </c:pt>
                <c:pt idx="41">
                  <c:v>0</c:v>
                </c:pt>
                <c:pt idx="42">
                  <c:v>7.6201507265813726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9.0715290062139982</c:v>
                </c:pt>
                <c:pt idx="52" formatCode="General">
                  <c:v>4.3325679130020358</c:v>
                </c:pt>
                <c:pt idx="53">
                  <c:v>12.352795849460597</c:v>
                </c:pt>
                <c:pt idx="54">
                  <c:v>7.5557234605213441</c:v>
                </c:pt>
                <c:pt idx="55">
                  <c:v>7.2511057936335295</c:v>
                </c:pt>
                <c:pt idx="56">
                  <c:v>9.0220137134608436</c:v>
                </c:pt>
                <c:pt idx="57" formatCode="General">
                  <c:v>8.3192368486730803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30-401F-B9C7-3F4A382CB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78016"/>
        <c:axId val="1"/>
      </c:scatterChart>
      <c:valAx>
        <c:axId val="856478016"/>
        <c:scaling>
          <c:orientation val="minMax"/>
          <c:max val="192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78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047699037620296"/>
          <c:y val="0.5681300576457966"/>
          <c:w val="0.63619167604049487"/>
          <c:h val="0.72517418001733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5294117647058"/>
          <c:y val="8.7912087912087919E-2"/>
          <c:w val="0.7941176470588234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(EA)'!$B$49:$H$49</c:f>
              <c:numCache>
                <c:formatCode>0.0</c:formatCode>
                <c:ptCount val="7"/>
                <c:pt idx="2" formatCode="0">
                  <c:v>10.393517358113323</c:v>
                </c:pt>
                <c:pt idx="3">
                  <c:v>15.345800533453717</c:v>
                </c:pt>
                <c:pt idx="4">
                  <c:v>20.750505768275495</c:v>
                </c:pt>
                <c:pt idx="5">
                  <c:v>18.009925461489772</c:v>
                </c:pt>
                <c:pt idx="6" formatCode="0">
                  <c:v>10.140146883090186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406-471D-8B2A-93292C8864F2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(EA)'!$B$51:$H$51</c:f>
              <c:numCache>
                <c:formatCode>0</c:formatCode>
                <c:ptCount val="7"/>
                <c:pt idx="1">
                  <c:v>13.378691928884919</c:v>
                </c:pt>
                <c:pt idx="2">
                  <c:v>10.988061656714731</c:v>
                </c:pt>
                <c:pt idx="3" formatCode="0.0">
                  <c:v>16.183858971232379</c:v>
                </c:pt>
                <c:pt idx="4" formatCode="0.0">
                  <c:v>19.32323192229126</c:v>
                </c:pt>
                <c:pt idx="5" formatCode="0.0">
                  <c:v>10.052657224280129</c:v>
                </c:pt>
                <c:pt idx="6" formatCode="0.0">
                  <c:v>3.2508767823023432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406-471D-8B2A-93292C8864F2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(EA)'!$B$53:$H$53</c:f>
              <c:numCache>
                <c:formatCode>0</c:formatCode>
                <c:ptCount val="7"/>
                <c:pt idx="0">
                  <c:v>0</c:v>
                </c:pt>
                <c:pt idx="1">
                  <c:v>7.1839080459770104</c:v>
                </c:pt>
                <c:pt idx="2">
                  <c:v>12.902798373482199</c:v>
                </c:pt>
                <c:pt idx="3">
                  <c:v>7.4046240486086869</c:v>
                </c:pt>
                <c:pt idx="4">
                  <c:v>5.5258205416871444</c:v>
                </c:pt>
                <c:pt idx="5">
                  <c:v>1.3404096919216033</c:v>
                </c:pt>
                <c:pt idx="6" formatCode="0.0">
                  <c:v>8.9001751331498777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406-471D-8B2A-93292C886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83424"/>
        <c:axId val="1"/>
      </c:lineChart>
      <c:catAx>
        <c:axId val="85648342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8342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7647038033926"/>
          <c:y val="8.3140971353758475E-2"/>
          <c:w val="0.78285859906733457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(NEAM)'!$B$19:$EO$19</c:f>
              <c:numCache>
                <c:formatCode>0.00</c:formatCode>
                <c:ptCount val="144"/>
                <c:pt idx="20">
                  <c:v>8.1524304619164543</c:v>
                </c:pt>
                <c:pt idx="21">
                  <c:v>4.2439417731188733</c:v>
                </c:pt>
                <c:pt idx="22">
                  <c:v>12.156576707999026</c:v>
                </c:pt>
                <c:pt idx="23">
                  <c:v>7.6937872667820733</c:v>
                </c:pt>
                <c:pt idx="24">
                  <c:v>10.911868475611973</c:v>
                </c:pt>
                <c:pt idx="25">
                  <c:v>6.8516615279205206</c:v>
                </c:pt>
                <c:pt idx="26">
                  <c:v>6.7224631104836812</c:v>
                </c:pt>
                <c:pt idx="27">
                  <c:v>22.872827081427264</c:v>
                </c:pt>
                <c:pt idx="28">
                  <c:v>6.346184356655562</c:v>
                </c:pt>
                <c:pt idx="29">
                  <c:v>15.533739281719896</c:v>
                </c:pt>
                <c:pt idx="30">
                  <c:v>24.021859892502174</c:v>
                </c:pt>
                <c:pt idx="31">
                  <c:v>2.7895870295361478</c:v>
                </c:pt>
                <c:pt idx="32">
                  <c:v>7.8173858661663536</c:v>
                </c:pt>
                <c:pt idx="33">
                  <c:v>7.3887621853003047</c:v>
                </c:pt>
                <c:pt idx="34">
                  <c:v>23.391101557145628</c:v>
                </c:pt>
                <c:pt idx="35">
                  <c:v>19.577687527055279</c:v>
                </c:pt>
                <c:pt idx="36">
                  <c:v>18.596193978965641</c:v>
                </c:pt>
                <c:pt idx="37">
                  <c:v>11.854802380444319</c:v>
                </c:pt>
                <c:pt idx="38">
                  <c:v>15.323498201404398</c:v>
                </c:pt>
                <c:pt idx="39">
                  <c:v>12.953008336186079</c:v>
                </c:pt>
                <c:pt idx="40">
                  <c:v>15.580341763452328</c:v>
                </c:pt>
                <c:pt idx="41">
                  <c:v>14.393597727730706</c:v>
                </c:pt>
                <c:pt idx="42">
                  <c:v>11.128705063878769</c:v>
                </c:pt>
                <c:pt idx="43">
                  <c:v>12.436708811563651</c:v>
                </c:pt>
                <c:pt idx="44">
                  <c:v>21.399561920396689</c:v>
                </c:pt>
                <c:pt idx="45">
                  <c:v>19.60198914954508</c:v>
                </c:pt>
                <c:pt idx="46">
                  <c:v>19.103740659372956</c:v>
                </c:pt>
                <c:pt idx="47">
                  <c:v>9.8682309222425708</c:v>
                </c:pt>
                <c:pt idx="48">
                  <c:v>8.1519413168917723</c:v>
                </c:pt>
                <c:pt idx="49">
                  <c:v>11.869796248353067</c:v>
                </c:pt>
                <c:pt idx="50">
                  <c:v>11.301435659043221</c:v>
                </c:pt>
                <c:pt idx="51">
                  <c:v>10.961426739304386</c:v>
                </c:pt>
                <c:pt idx="52">
                  <c:v>5.9601433295267885</c:v>
                </c:pt>
                <c:pt idx="53">
                  <c:v>14.950863412362063</c:v>
                </c:pt>
                <c:pt idx="54">
                  <c:v>10.081333962109866</c:v>
                </c:pt>
                <c:pt idx="55">
                  <c:v>9.7094710495938212</c:v>
                </c:pt>
                <c:pt idx="56">
                  <c:v>8.4199801919965971</c:v>
                </c:pt>
                <c:pt idx="57">
                  <c:v>7.1862606908460371</c:v>
                </c:pt>
                <c:pt idx="58">
                  <c:v>6.9518929011242205</c:v>
                </c:pt>
                <c:pt idx="59">
                  <c:v>6.7337217087492212</c:v>
                </c:pt>
                <c:pt idx="60">
                  <c:v>8.3214136787398072</c:v>
                </c:pt>
                <c:pt idx="61">
                  <c:v>4.5289116662952962</c:v>
                </c:pt>
                <c:pt idx="62">
                  <c:v>2.6472020838774806</c:v>
                </c:pt>
                <c:pt idx="63">
                  <c:v>4.2965735685105848</c:v>
                </c:pt>
                <c:pt idx="64">
                  <c:v>1.6232843913089352</c:v>
                </c:pt>
                <c:pt idx="65">
                  <c:v>5.5115940317310343</c:v>
                </c:pt>
                <c:pt idx="66">
                  <c:v>1.5399066816550915</c:v>
                </c:pt>
                <c:pt idx="67">
                  <c:v>3.7597659921646485</c:v>
                </c:pt>
                <c:pt idx="68" formatCode="General">
                  <c:v>4.3841061538236712</c:v>
                </c:pt>
                <c:pt idx="69">
                  <c:v>2.2640655069620017</c:v>
                </c:pt>
                <c:pt idx="70">
                  <c:v>0</c:v>
                </c:pt>
                <c:pt idx="71">
                  <c:v>4.0629761300152358</c:v>
                </c:pt>
                <c:pt idx="72">
                  <c:v>0.63758432052638958</c:v>
                </c:pt>
                <c:pt idx="73" formatCode="General">
                  <c:v>3.5819612431793488</c:v>
                </c:pt>
                <c:pt idx="74" formatCode="General">
                  <c:v>2.8095254149669038</c:v>
                </c:pt>
                <c:pt idx="75" formatCode="General">
                  <c:v>4.267668146124957</c:v>
                </c:pt>
                <c:pt idx="76" formatCode="General">
                  <c:v>5.1383500757906626</c:v>
                </c:pt>
                <c:pt idx="77" formatCode="General">
                  <c:v>3.9454735554634941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CA-48A7-988C-F14DF38B7BB8}"/>
            </c:ext>
          </c:extLst>
        </c:ser>
        <c:ser>
          <c:idx val="2"/>
          <c:order val="1"/>
          <c:tx>
            <c:strRef>
              <c:f>'Mortality by birth year (NEAM)'!$A$21:$A$21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(NEAM)'!$B$21:$EO$21</c:f>
              <c:numCache>
                <c:formatCode>0.00</c:formatCode>
                <c:ptCount val="144"/>
                <c:pt idx="10">
                  <c:v>28.363072577735991</c:v>
                </c:pt>
                <c:pt idx="11">
                  <c:v>0</c:v>
                </c:pt>
                <c:pt idx="12">
                  <c:v>31.142946122703211</c:v>
                </c:pt>
                <c:pt idx="13">
                  <c:v>0</c:v>
                </c:pt>
                <c:pt idx="14">
                  <c:v>0</c:v>
                </c:pt>
                <c:pt idx="15">
                  <c:v>30.030030030030034</c:v>
                </c:pt>
                <c:pt idx="16">
                  <c:v>0</c:v>
                </c:pt>
                <c:pt idx="17">
                  <c:v>29.129041654529562</c:v>
                </c:pt>
                <c:pt idx="18">
                  <c:v>0</c:v>
                </c:pt>
                <c:pt idx="19">
                  <c:v>0</c:v>
                </c:pt>
                <c:pt idx="20">
                  <c:v>56.657223796034003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16.346546791990196</c:v>
                </c:pt>
                <c:pt idx="26">
                  <c:v>0</c:v>
                </c:pt>
                <c:pt idx="27">
                  <c:v>0</c:v>
                </c:pt>
                <c:pt idx="28">
                  <c:v>48.421460391245404</c:v>
                </c:pt>
                <c:pt idx="29">
                  <c:v>0</c:v>
                </c:pt>
                <c:pt idx="30">
                  <c:v>31.815723330469918</c:v>
                </c:pt>
                <c:pt idx="31">
                  <c:v>14.64471911428739</c:v>
                </c:pt>
                <c:pt idx="32">
                  <c:v>27.221254355400696</c:v>
                </c:pt>
                <c:pt idx="33">
                  <c:v>0</c:v>
                </c:pt>
                <c:pt idx="34">
                  <c:v>24.715157806282587</c:v>
                </c:pt>
                <c:pt idx="35">
                  <c:v>23.285868970415304</c:v>
                </c:pt>
                <c:pt idx="36">
                  <c:v>0</c:v>
                </c:pt>
                <c:pt idx="37">
                  <c:v>10.866612333604998</c:v>
                </c:pt>
                <c:pt idx="38">
                  <c:v>10.903936321011884</c:v>
                </c:pt>
                <c:pt idx="39">
                  <c:v>20.705005435063928</c:v>
                </c:pt>
                <c:pt idx="40">
                  <c:v>9.7594300492851218</c:v>
                </c:pt>
                <c:pt idx="41">
                  <c:v>9.6009831406736055</c:v>
                </c:pt>
                <c:pt idx="42">
                  <c:v>0</c:v>
                </c:pt>
                <c:pt idx="43">
                  <c:v>8.9293686936333607</c:v>
                </c:pt>
                <c:pt idx="44">
                  <c:v>0</c:v>
                </c:pt>
                <c:pt idx="45">
                  <c:v>17.411137904917776</c:v>
                </c:pt>
                <c:pt idx="46">
                  <c:v>0</c:v>
                </c:pt>
                <c:pt idx="47">
                  <c:v>24.238898584448325</c:v>
                </c:pt>
                <c:pt idx="48">
                  <c:v>15.946038605359464</c:v>
                </c:pt>
                <c:pt idx="49">
                  <c:v>0</c:v>
                </c:pt>
                <c:pt idx="50">
                  <c:v>7.7865852708953005</c:v>
                </c:pt>
                <c:pt idx="51">
                  <c:v>7.3663739760740166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3.7714501225721286</c:v>
                </c:pt>
                <c:pt idx="59">
                  <c:v>4.03926162297532</c:v>
                </c:pt>
                <c:pt idx="60" formatCode="General">
                  <c:v>4.3571086227179645</c:v>
                </c:pt>
                <c:pt idx="61">
                  <c:v>0</c:v>
                </c:pt>
                <c:pt idx="62">
                  <c:v>0</c:v>
                </c:pt>
                <c:pt idx="63">
                  <c:v>3.5205069530012323</c:v>
                </c:pt>
                <c:pt idx="64">
                  <c:v>6.4743776504483499</c:v>
                </c:pt>
                <c:pt idx="65" formatCode="General">
                  <c:v>6.0877241043435912</c:v>
                </c:pt>
                <c:pt idx="66" formatCode="General">
                  <c:v>2.860411899313501</c:v>
                </c:pt>
                <c:pt idx="67" formatCode="General">
                  <c:v>8.2530949105914715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CA-48A7-988C-F14DF38B7BB8}"/>
            </c:ext>
          </c:extLst>
        </c:ser>
        <c:ser>
          <c:idx val="0"/>
          <c:order val="2"/>
          <c:tx>
            <c:strRef>
              <c:f>'Mortality by birth year (NEAM)'!$A$23:$A$23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(NEAM)'!$B$23:$EO$23</c:f>
              <c:numCache>
                <c:formatCode>0.00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CA-48A7-988C-F14DF38B7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80928"/>
        <c:axId val="1"/>
      </c:scatterChart>
      <c:valAx>
        <c:axId val="856480928"/>
        <c:scaling>
          <c:orientation val="minMax"/>
          <c:max val="191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809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238115235595551"/>
          <c:y val="0.60970049644487279"/>
          <c:w val="0.35047679040119983"/>
          <c:h val="0.7806014317494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18401322119203"/>
          <c:y val="9.2485549132947972E-2"/>
          <c:w val="0.77515016858753405"/>
          <c:h val="0.71098265895953761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(NEA)'!$B$22:$H$22</c:f>
              <c:numCache>
                <c:formatCode>0.0</c:formatCode>
                <c:ptCount val="7"/>
                <c:pt idx="2" formatCode="0">
                  <c:v>8.1843163143447839</c:v>
                </c:pt>
                <c:pt idx="3">
                  <c:v>11.156136388880565</c:v>
                </c:pt>
                <c:pt idx="4">
                  <c:v>15.018769872156344</c:v>
                </c:pt>
                <c:pt idx="5">
                  <c:v>13.065497475624019</c:v>
                </c:pt>
                <c:pt idx="6" formatCode="0">
                  <c:v>7.9531051345694408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226-4A22-9C6A-8E15E59EF7B4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(NEA)'!$B$24:$H$24</c:f>
              <c:numCache>
                <c:formatCode>0</c:formatCode>
                <c:ptCount val="7"/>
                <c:pt idx="1">
                  <c:v>19.835339566813065</c:v>
                </c:pt>
                <c:pt idx="2">
                  <c:v>11.581629548059359</c:v>
                </c:pt>
                <c:pt idx="3" formatCode="0.0">
                  <c:v>13.844970398339361</c:v>
                </c:pt>
                <c:pt idx="4" formatCode="0.0">
                  <c:v>10.983699405633743</c:v>
                </c:pt>
                <c:pt idx="5" formatCode="0.0">
                  <c:v>8.1678403035328238</c:v>
                </c:pt>
                <c:pt idx="6" formatCode="0.0">
                  <c:v>1.5209775460331767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226-4A22-9C6A-8E15E59EF7B4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(NEA)'!$B$26:$H$26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226-4A22-9C6A-8E15E59EF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84256"/>
        <c:axId val="1"/>
      </c:lineChart>
      <c:catAx>
        <c:axId val="85648425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ax val="7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84256"/>
        <c:crosses val="autoZero"/>
        <c:crossBetween val="between"/>
        <c:majorUnit val="3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(NEAF)'!$B$19:$EX$19</c:f>
              <c:numCache>
                <c:formatCode>0.00</c:formatCode>
                <c:ptCount val="153"/>
                <c:pt idx="20">
                  <c:v>3.3483592829142586</c:v>
                </c:pt>
                <c:pt idx="21">
                  <c:v>5.2627294854405573</c:v>
                </c:pt>
                <c:pt idx="22">
                  <c:v>5.1371706843823146</c:v>
                </c:pt>
                <c:pt idx="23">
                  <c:v>7.5182604095877217</c:v>
                </c:pt>
                <c:pt idx="24">
                  <c:v>7.297240982616815</c:v>
                </c:pt>
                <c:pt idx="25">
                  <c:v>6.972401250634757</c:v>
                </c:pt>
                <c:pt idx="26">
                  <c:v>2.3000512845541952</c:v>
                </c:pt>
                <c:pt idx="27">
                  <c:v>9.0235067241585103</c:v>
                </c:pt>
                <c:pt idx="28">
                  <c:v>11.086647993050125</c:v>
                </c:pt>
                <c:pt idx="29">
                  <c:v>6.5908589116264498</c:v>
                </c:pt>
                <c:pt idx="30">
                  <c:v>2.1644906372646129</c:v>
                </c:pt>
                <c:pt idx="31">
                  <c:v>10.375526062536769</c:v>
                </c:pt>
                <c:pt idx="32">
                  <c:v>9.4748516073167224</c:v>
                </c:pt>
                <c:pt idx="33">
                  <c:v>12.254931212254011</c:v>
                </c:pt>
                <c:pt idx="34">
                  <c:v>3.2475198840929274</c:v>
                </c:pt>
                <c:pt idx="35">
                  <c:v>10.368462936491907</c:v>
                </c:pt>
                <c:pt idx="36">
                  <c:v>1.3912525561129443</c:v>
                </c:pt>
                <c:pt idx="37">
                  <c:v>6.6047784145449944</c:v>
                </c:pt>
                <c:pt idx="38">
                  <c:v>10.128104997676207</c:v>
                </c:pt>
                <c:pt idx="39">
                  <c:v>3.6310389427064758</c:v>
                </c:pt>
                <c:pt idx="40">
                  <c:v>5.620632769773648</c:v>
                </c:pt>
                <c:pt idx="41">
                  <c:v>6.1280330664568838</c:v>
                </c:pt>
                <c:pt idx="42">
                  <c:v>7.8852647772903453</c:v>
                </c:pt>
                <c:pt idx="43">
                  <c:v>7.5406653364104503</c:v>
                </c:pt>
                <c:pt idx="44">
                  <c:v>9.0313360393939046</c:v>
                </c:pt>
                <c:pt idx="45">
                  <c:v>6.0861475124409132</c:v>
                </c:pt>
                <c:pt idx="46">
                  <c:v>10.903854357279313</c:v>
                </c:pt>
                <c:pt idx="47">
                  <c:v>6.5255525614469683</c:v>
                </c:pt>
                <c:pt idx="48">
                  <c:v>8.7732169649785714</c:v>
                </c:pt>
                <c:pt idx="49">
                  <c:v>8.5301951994620406</c:v>
                </c:pt>
                <c:pt idx="50">
                  <c:v>8.8565097598799021</c:v>
                </c:pt>
                <c:pt idx="51">
                  <c:v>4.9967516844326711</c:v>
                </c:pt>
                <c:pt idx="52">
                  <c:v>4.1612139978263993</c:v>
                </c:pt>
                <c:pt idx="53">
                  <c:v>5.3195222227744159</c:v>
                </c:pt>
                <c:pt idx="54">
                  <c:v>7.0910179755193692</c:v>
                </c:pt>
                <c:pt idx="55">
                  <c:v>3.7208027414440861</c:v>
                </c:pt>
                <c:pt idx="56">
                  <c:v>3.0275090204696919</c:v>
                </c:pt>
                <c:pt idx="57">
                  <c:v>3.5239421091848291</c:v>
                </c:pt>
                <c:pt idx="58">
                  <c:v>2.2664377464668135</c:v>
                </c:pt>
                <c:pt idx="59">
                  <c:v>4.372322447474156</c:v>
                </c:pt>
                <c:pt idx="60">
                  <c:v>1.5657364524532649</c:v>
                </c:pt>
                <c:pt idx="61">
                  <c:v>3.0378745736962935</c:v>
                </c:pt>
                <c:pt idx="62">
                  <c:v>1.9623213492674021</c:v>
                </c:pt>
                <c:pt idx="63">
                  <c:v>1.9254421686030609</c:v>
                </c:pt>
                <c:pt idx="64">
                  <c:v>0.45692439672040963</c:v>
                </c:pt>
                <c:pt idx="65">
                  <c:v>3.9613018956486425</c:v>
                </c:pt>
                <c:pt idx="66">
                  <c:v>2.5779777224892797</c:v>
                </c:pt>
                <c:pt idx="67">
                  <c:v>1.2673270769754044</c:v>
                </c:pt>
                <c:pt idx="68" formatCode="General">
                  <c:v>2.0542675060985109</c:v>
                </c:pt>
                <c:pt idx="69">
                  <c:v>2.2578120296224942</c:v>
                </c:pt>
                <c:pt idx="70">
                  <c:v>1.8342363890488751</c:v>
                </c:pt>
                <c:pt idx="71">
                  <c:v>1.3991395291895485</c:v>
                </c:pt>
                <c:pt idx="72">
                  <c:v>2.3495846270034408</c:v>
                </c:pt>
                <c:pt idx="73" formatCode="General">
                  <c:v>2.8873546698149526</c:v>
                </c:pt>
                <c:pt idx="74" formatCode="General">
                  <c:v>2.454085592370248</c:v>
                </c:pt>
                <c:pt idx="75" formatCode="General">
                  <c:v>3.8181839542287861</c:v>
                </c:pt>
                <c:pt idx="76" formatCode="General">
                  <c:v>2.8448773715608988</c:v>
                </c:pt>
                <c:pt idx="77" formatCode="General">
                  <c:v>3.5412790555136353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97-4671-B548-601F037330E3}"/>
            </c:ext>
          </c:extLst>
        </c:ser>
        <c:ser>
          <c:idx val="2"/>
          <c:order val="1"/>
          <c:tx>
            <c:strRef>
              <c:f>'Mortality by birth year (NEAF)'!$A$21:$A$21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(NEAF)'!$B$21:$EX$21</c:f>
              <c:numCache>
                <c:formatCode>0.00</c:formatCode>
                <c:ptCount val="153"/>
                <c:pt idx="10">
                  <c:v>18.95393752028053</c:v>
                </c:pt>
                <c:pt idx="11">
                  <c:v>0</c:v>
                </c:pt>
                <c:pt idx="12">
                  <c:v>13.657266121171842</c:v>
                </c:pt>
                <c:pt idx="13">
                  <c:v>14.108682643019449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15.206347168805266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12.111232670040243</c:v>
                </c:pt>
                <c:pt idx="24">
                  <c:v>11.811697717117337</c:v>
                </c:pt>
                <c:pt idx="25">
                  <c:v>0</c:v>
                </c:pt>
                <c:pt idx="26">
                  <c:v>0</c:v>
                </c:pt>
                <c:pt idx="27">
                  <c:v>10.437768196349964</c:v>
                </c:pt>
                <c:pt idx="28">
                  <c:v>0</c:v>
                </c:pt>
                <c:pt idx="29">
                  <c:v>29.98733209495596</c:v>
                </c:pt>
                <c:pt idx="30">
                  <c:v>0</c:v>
                </c:pt>
                <c:pt idx="31">
                  <c:v>17.319183191717372</c:v>
                </c:pt>
                <c:pt idx="32">
                  <c:v>7.9669035205398426</c:v>
                </c:pt>
                <c:pt idx="33">
                  <c:v>14.589814064333364</c:v>
                </c:pt>
                <c:pt idx="34">
                  <c:v>6.8089964748511527</c:v>
                </c:pt>
                <c:pt idx="35">
                  <c:v>24.998791703249896</c:v>
                </c:pt>
                <c:pt idx="36">
                  <c:v>0</c:v>
                </c:pt>
                <c:pt idx="37">
                  <c:v>5.6005841357558941</c:v>
                </c:pt>
                <c:pt idx="38">
                  <c:v>32.687041689156644</c:v>
                </c:pt>
                <c:pt idx="39">
                  <c:v>5.0640265552510577</c:v>
                </c:pt>
                <c:pt idx="40">
                  <c:v>0</c:v>
                </c:pt>
                <c:pt idx="41">
                  <c:v>8.9189063351643547</c:v>
                </c:pt>
                <c:pt idx="42">
                  <c:v>4.1625071531956905</c:v>
                </c:pt>
                <c:pt idx="43">
                  <c:v>19.453909921056702</c:v>
                </c:pt>
                <c:pt idx="44">
                  <c:v>7.3854109653610465</c:v>
                </c:pt>
                <c:pt idx="45">
                  <c:v>14.310765504818248</c:v>
                </c:pt>
                <c:pt idx="46">
                  <c:v>3.4078955557061721</c:v>
                </c:pt>
                <c:pt idx="47">
                  <c:v>6.509924457004634</c:v>
                </c:pt>
                <c:pt idx="48">
                  <c:v>12.520496809310433</c:v>
                </c:pt>
                <c:pt idx="49">
                  <c:v>5.9995578962161424</c:v>
                </c:pt>
                <c:pt idx="50">
                  <c:v>0</c:v>
                </c:pt>
                <c:pt idx="51">
                  <c:v>0</c:v>
                </c:pt>
                <c:pt idx="52">
                  <c:v>2.5984192819363909</c:v>
                </c:pt>
                <c:pt idx="53">
                  <c:v>2.4910183764336193</c:v>
                </c:pt>
                <c:pt idx="54">
                  <c:v>1.9745862654053079</c:v>
                </c:pt>
                <c:pt idx="55">
                  <c:v>5.3729775877512767</c:v>
                </c:pt>
                <c:pt idx="56">
                  <c:v>0</c:v>
                </c:pt>
                <c:pt idx="57">
                  <c:v>1.6501627288423513</c:v>
                </c:pt>
                <c:pt idx="58">
                  <c:v>1.582086467683649</c:v>
                </c:pt>
                <c:pt idx="59">
                  <c:v>1.6108506902495208</c:v>
                </c:pt>
                <c:pt idx="60" formatCode="General">
                  <c:v>3.2137806916056046</c:v>
                </c:pt>
                <c:pt idx="61">
                  <c:v>1.6000512016384525</c:v>
                </c:pt>
                <c:pt idx="62">
                  <c:v>1.4537419317322788</c:v>
                </c:pt>
                <c:pt idx="63">
                  <c:v>1.3699005452204172</c:v>
                </c:pt>
                <c:pt idx="64">
                  <c:v>0</c:v>
                </c:pt>
                <c:pt idx="65" formatCode="General">
                  <c:v>5.9560680421213137</c:v>
                </c:pt>
                <c:pt idx="66" formatCode="General">
                  <c:v>2.2863936712623181</c:v>
                </c:pt>
                <c:pt idx="67" formatCode="General">
                  <c:v>1.1053387863380124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97-4671-B548-601F037330E3}"/>
            </c:ext>
          </c:extLst>
        </c:ser>
        <c:ser>
          <c:idx val="0"/>
          <c:order val="2"/>
          <c:tx>
            <c:strRef>
              <c:f>'Mortality by birth year (NEAF)'!$A$23:$A$23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(NEAF)'!$B$23:$EX$23</c:f>
              <c:numCache>
                <c:formatCode>0.00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72.913574249498453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50.206123549801731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34.228958422700856</c:v>
                </c:pt>
                <c:pt idx="37">
                  <c:v>0</c:v>
                </c:pt>
                <c:pt idx="38">
                  <c:v>31.667959659042729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97-4671-B548-601F0373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90080"/>
        <c:axId val="1"/>
      </c:scatterChart>
      <c:valAx>
        <c:axId val="856490080"/>
        <c:scaling>
          <c:orientation val="minMax"/>
          <c:max val="192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900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666686664166978"/>
          <c:y val="0.5127025634497766"/>
          <c:w val="0.35238155230596174"/>
          <c:h val="0.66974668582131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1978021978021978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(NEA)'!$B$49:$H$49</c:f>
              <c:numCache>
                <c:formatCode>0.0</c:formatCode>
                <c:ptCount val="7"/>
                <c:pt idx="2" formatCode="0">
                  <c:v>4.5827531509123771</c:v>
                </c:pt>
                <c:pt idx="3">
                  <c:v>7.2803835863346675</c:v>
                </c:pt>
                <c:pt idx="4">
                  <c:v>6.7260019557400357</c:v>
                </c:pt>
                <c:pt idx="5">
                  <c:v>7.5405443413551128</c:v>
                </c:pt>
                <c:pt idx="6" formatCode="0">
                  <c:v>3.5887486638750326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1C-41AC-BC8E-04EFBE73433C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(NEA)'!$B$51:$H$51</c:f>
              <c:numCache>
                <c:formatCode>0</c:formatCode>
                <c:ptCount val="7"/>
                <c:pt idx="1">
                  <c:v>10.870401213817457</c:v>
                </c:pt>
                <c:pt idx="2">
                  <c:v>2.9315029811824713</c:v>
                </c:pt>
                <c:pt idx="3" formatCode="0.0">
                  <c:v>8.9634117390720718</c:v>
                </c:pt>
                <c:pt idx="4" formatCode="0.0">
                  <c:v>10.283066811095805</c:v>
                </c:pt>
                <c:pt idx="5" formatCode="0.0">
                  <c:v>7.218638039140977</c:v>
                </c:pt>
                <c:pt idx="6" formatCode="0.0">
                  <c:v>2.2369328509964164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61C-41AC-BC8E-04EFBE73433C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(NEA)'!$B$53:$H$53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7.2913574249498456</c:v>
                </c:pt>
                <c:pt idx="3">
                  <c:v>5.0206123549801731</c:v>
                </c:pt>
                <c:pt idx="4">
                  <c:v>6.5896918081743596</c:v>
                </c:pt>
                <c:pt idx="5">
                  <c:v>0</c:v>
                </c:pt>
                <c:pt idx="6" formatCode="0.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61C-41AC-BC8E-04EFBE734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70944"/>
        <c:axId val="1"/>
      </c:lineChart>
      <c:catAx>
        <c:axId val="85647094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6470944"/>
        <c:crosses val="autoZero"/>
        <c:crossBetween val="between"/>
        <c:majorUnit val="2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0.0</c:formatCode>
                <c:ptCount val="22"/>
                <c:pt idx="11">
                  <c:v>2.9965400308126604</c:v>
                </c:pt>
                <c:pt idx="12" formatCode="0">
                  <c:v>5.16044771234679</c:v>
                </c:pt>
                <c:pt idx="13" formatCode="0">
                  <c:v>7.7332757273240063</c:v>
                </c:pt>
                <c:pt idx="14" formatCode="0">
                  <c:v>12.410480096549247</c:v>
                </c:pt>
                <c:pt idx="15">
                  <c:v>16.317710533235022</c:v>
                </c:pt>
                <c:pt idx="16">
                  <c:v>17.869393927539974</c:v>
                </c:pt>
                <c:pt idx="17">
                  <c:v>18.009925461489772</c:v>
                </c:pt>
                <c:pt idx="18">
                  <c:v>15.577243677730152</c:v>
                </c:pt>
                <c:pt idx="19">
                  <c:v>10.052657224280129</c:v>
                </c:pt>
                <c:pt idx="20" formatCode="0">
                  <c:v>5.0717414017769382</c:v>
                </c:pt>
                <c:pt idx="21" formatCode="0">
                  <c:v>1.3404096919216033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8B-4853-A264-17779E2050B5}"/>
            </c:ext>
          </c:extLst>
        </c:ser>
        <c:ser>
          <c:idx val="10"/>
          <c:order val="1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0.0</c:formatCode>
                <c:ptCount val="22"/>
                <c:pt idx="9">
                  <c:v>1.3753443773781038</c:v>
                </c:pt>
                <c:pt idx="10">
                  <c:v>2.1802529320145534</c:v>
                </c:pt>
                <c:pt idx="11">
                  <c:v>3.8227997460130987</c:v>
                </c:pt>
                <c:pt idx="12">
                  <c:v>6.2604972945174824</c:v>
                </c:pt>
                <c:pt idx="13" formatCode="0">
                  <c:v>8.9076598025266591</c:v>
                </c:pt>
                <c:pt idx="14">
                  <c:v>11.205553457711005</c:v>
                </c:pt>
                <c:pt idx="15">
                  <c:v>12.551076058677095</c:v>
                </c:pt>
                <c:pt idx="16">
                  <c:v>11.914293510419984</c:v>
                </c:pt>
                <c:pt idx="17" formatCode="0">
                  <c:v>10.140146883090186</c:v>
                </c:pt>
                <c:pt idx="18">
                  <c:v>6.0049143902475803</c:v>
                </c:pt>
                <c:pt idx="19">
                  <c:v>3.2508767823023432</c:v>
                </c:pt>
                <c:pt idx="20">
                  <c:v>4.1301237125646066</c:v>
                </c:pt>
                <c:pt idx="21">
                  <c:v>8.9001751331498777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8B-4853-A264-17779E2050B5}"/>
            </c:ext>
          </c:extLst>
        </c:ser>
        <c:ser>
          <c:idx val="11"/>
          <c:order val="2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0.0</c:formatCode>
                <c:ptCount val="22"/>
                <c:pt idx="7">
                  <c:v>0.66652687463540661</c:v>
                </c:pt>
                <c:pt idx="8">
                  <c:v>1.0375434635499126</c:v>
                </c:pt>
                <c:pt idx="9">
                  <c:v>1.7822301351764209</c:v>
                </c:pt>
                <c:pt idx="10">
                  <c:v>3.0673137960925385</c:v>
                </c:pt>
                <c:pt idx="11">
                  <c:v>4.6236563619223201</c:v>
                </c:pt>
                <c:pt idx="12">
                  <c:v>5.8680598615849586</c:v>
                </c:pt>
                <c:pt idx="13">
                  <c:v>6.2418427418963347</c:v>
                </c:pt>
                <c:pt idx="14">
                  <c:v>6.7356986938733483</c:v>
                </c:pt>
                <c:pt idx="15">
                  <c:v>5.7454163961216036</c:v>
                </c:pt>
                <c:pt idx="16">
                  <c:v>3.7582406319252293</c:v>
                </c:pt>
                <c:pt idx="17">
                  <c:v>2.7756900253907508</c:v>
                </c:pt>
                <c:pt idx="18">
                  <c:v>3.3529613983070279</c:v>
                </c:pt>
                <c:pt idx="19">
                  <c:v>6.3850009774673326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8B-4853-A264-17779E2050B5}"/>
            </c:ext>
          </c:extLst>
        </c:ser>
        <c:ser>
          <c:idx val="12"/>
          <c:order val="3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0.0</c:formatCode>
                <c:ptCount val="22"/>
                <c:pt idx="5">
                  <c:v>0.38202501407040207</c:v>
                </c:pt>
                <c:pt idx="6">
                  <c:v>0.50891096300421901</c:v>
                </c:pt>
                <c:pt idx="7">
                  <c:v>0.78833233703605932</c:v>
                </c:pt>
                <c:pt idx="8">
                  <c:v>1.1870145835342807</c:v>
                </c:pt>
                <c:pt idx="9">
                  <c:v>1.8874469880577487</c:v>
                </c:pt>
                <c:pt idx="10">
                  <c:v>2.5333806241601677</c:v>
                </c:pt>
                <c:pt idx="11">
                  <c:v>3.0621633821267253</c:v>
                </c:pt>
                <c:pt idx="12">
                  <c:v>3.3073077896123535</c:v>
                </c:pt>
                <c:pt idx="13">
                  <c:v>2.8580378606131824</c:v>
                </c:pt>
                <c:pt idx="14">
                  <c:v>1.8990826701486658</c:v>
                </c:pt>
                <c:pt idx="15">
                  <c:v>1.4032237079955334</c:v>
                </c:pt>
                <c:pt idx="16">
                  <c:v>2.2904920367115169</c:v>
                </c:pt>
                <c:pt idx="17">
                  <c:v>4.4683842207515267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8B-4853-A264-17779E2050B5}"/>
            </c:ext>
          </c:extLst>
        </c:ser>
        <c:ser>
          <c:idx val="13"/>
          <c:order val="4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0.22109588073234984</c:v>
                </c:pt>
                <c:pt idx="4" formatCode="0.0">
                  <c:v>0.37236082265219106</c:v>
                </c:pt>
                <c:pt idx="5" formatCode="0.0">
                  <c:v>0.41087085036847482</c:v>
                </c:pt>
                <c:pt idx="6" formatCode="0.0">
                  <c:v>0.52966938921542062</c:v>
                </c:pt>
                <c:pt idx="7" formatCode="0.0">
                  <c:v>0.59611749933095526</c:v>
                </c:pt>
                <c:pt idx="8" formatCode="0.0">
                  <c:v>0.88142656300861122</c:v>
                </c:pt>
                <c:pt idx="9" formatCode="0.0">
                  <c:v>1.0051017380323668</c:v>
                </c:pt>
                <c:pt idx="10">
                  <c:v>1.2380347677451726</c:v>
                </c:pt>
                <c:pt idx="11" formatCode="0.0">
                  <c:v>1.1449947495035466</c:v>
                </c:pt>
                <c:pt idx="12" formatCode="0.0">
                  <c:v>0.79114489530275811</c:v>
                </c:pt>
                <c:pt idx="13" formatCode="0.0">
                  <c:v>0.62549527876562228</c:v>
                </c:pt>
                <c:pt idx="14" formatCode="0.0">
                  <c:v>0.92582468445992139</c:v>
                </c:pt>
                <c:pt idx="15" formatCode="0.0">
                  <c:v>2.0094049558849711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D8B-4853-A264-17779E2050B5}"/>
            </c:ext>
          </c:extLst>
        </c:ser>
        <c:ser>
          <c:idx val="14"/>
          <c:order val="5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0.19011030960604583</c:v>
                </c:pt>
                <c:pt idx="1">
                  <c:v>0.36196854071621198</c:v>
                </c:pt>
                <c:pt idx="2">
                  <c:v>0.36609636937061474</c:v>
                </c:pt>
                <c:pt idx="3">
                  <c:v>0.31848235966401428</c:v>
                </c:pt>
                <c:pt idx="4">
                  <c:v>0.36839682374640809</c:v>
                </c:pt>
                <c:pt idx="5" formatCode="0.0">
                  <c:v>0.39331098411687032</c:v>
                </c:pt>
                <c:pt idx="6" formatCode="0.0">
                  <c:v>0.40186898645765645</c:v>
                </c:pt>
                <c:pt idx="7" formatCode="0.0">
                  <c:v>0.44054363550018039</c:v>
                </c:pt>
                <c:pt idx="8" formatCode="0.0">
                  <c:v>0.41555485235993173</c:v>
                </c:pt>
                <c:pt idx="9" formatCode="0.0">
                  <c:v>0.40268417511476445</c:v>
                </c:pt>
                <c:pt idx="10" formatCode="0.0">
                  <c:v>0.29160566087552359</c:v>
                </c:pt>
                <c:pt idx="11" formatCode="0.0">
                  <c:v>0.22875644027545125</c:v>
                </c:pt>
                <c:pt idx="12" formatCode="0.0">
                  <c:v>0.36810533700158027</c:v>
                </c:pt>
                <c:pt idx="13" formatCode="0.0">
                  <c:v>0.76906100582745629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D8B-4853-A264-17779E2050B5}"/>
            </c:ext>
          </c:extLst>
        </c:ser>
        <c:ser>
          <c:idx val="15"/>
          <c:order val="6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0.1907347856684796</c:v>
                </c:pt>
                <c:pt idx="1">
                  <c:v>0.27687060352049381</c:v>
                </c:pt>
                <c:pt idx="2">
                  <c:v>0.25171492457193584</c:v>
                </c:pt>
                <c:pt idx="3">
                  <c:v>0.30300560826041623</c:v>
                </c:pt>
                <c:pt idx="4">
                  <c:v>0.28797556458273388</c:v>
                </c:pt>
                <c:pt idx="5">
                  <c:v>0.22456021035593215</c:v>
                </c:pt>
                <c:pt idx="6" formatCode="0.0">
                  <c:v>0.22056492249594975</c:v>
                </c:pt>
                <c:pt idx="7" formatCode="0.0">
                  <c:v>0.15918013607221196</c:v>
                </c:pt>
                <c:pt idx="8" formatCode="0.0">
                  <c:v>0.12468601301469524</c:v>
                </c:pt>
                <c:pt idx="9" formatCode="0.0">
                  <c:v>8.9414590883309469E-2</c:v>
                </c:pt>
                <c:pt idx="10" formatCode="0.0">
                  <c:v>0.12040550420555833</c:v>
                </c:pt>
                <c:pt idx="11" formatCode="0.0">
                  <c:v>0.25824275739571773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D8B-4853-A264-17779E2050B5}"/>
            </c:ext>
          </c:extLst>
        </c:ser>
        <c:ser>
          <c:idx val="16"/>
          <c:order val="7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9.075394054482841E-2</c:v>
                </c:pt>
                <c:pt idx="1">
                  <c:v>0.18632993896416342</c:v>
                </c:pt>
                <c:pt idx="2">
                  <c:v>0.15624960508171376</c:v>
                </c:pt>
                <c:pt idx="3">
                  <c:v>0.11108636024179375</c:v>
                </c:pt>
                <c:pt idx="4">
                  <c:v>0.12338111138482635</c:v>
                </c:pt>
                <c:pt idx="5">
                  <c:v>0.13784666187933284</c:v>
                </c:pt>
                <c:pt idx="6">
                  <c:v>7.7095088162857761E-2</c:v>
                </c:pt>
                <c:pt idx="7">
                  <c:v>4.9493371472288349E-2</c:v>
                </c:pt>
                <c:pt idx="8">
                  <c:v>5.4036920244965272E-2</c:v>
                </c:pt>
                <c:pt idx="9" formatCode="0.0">
                  <c:v>0.10211959372930597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D8B-4853-A264-17779E2050B5}"/>
            </c:ext>
          </c:extLst>
        </c:ser>
        <c:ser>
          <c:idx val="17"/>
          <c:order val="8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3.9650953763682197E-2</c:v>
                </c:pt>
                <c:pt idx="1">
                  <c:v>6.6995841426388161E-2</c:v>
                </c:pt>
                <c:pt idx="2">
                  <c:v>4.798410157794996E-2</c:v>
                </c:pt>
                <c:pt idx="3">
                  <c:v>5.4396772231916121E-2</c:v>
                </c:pt>
                <c:pt idx="4">
                  <c:v>6.7094503357815125E-2</c:v>
                </c:pt>
                <c:pt idx="5">
                  <c:v>3.3467241700890347E-2</c:v>
                </c:pt>
                <c:pt idx="6">
                  <c:v>4.5335679886717474E-2</c:v>
                </c:pt>
                <c:pt idx="7" formatCode="0.0">
                  <c:v>5.4389926561119781E-2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D8B-4853-A264-17779E2050B5}"/>
            </c:ext>
          </c:extLst>
        </c:ser>
        <c:ser>
          <c:idx val="18"/>
          <c:order val="9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(EA)'!$P$32:$P$53</c:f>
              <c:numCache>
                <c:formatCode>0</c:formatCode>
                <c:ptCount val="22"/>
                <c:pt idx="0">
                  <c:v>3.1103991042617539E-2</c:v>
                </c:pt>
                <c:pt idx="1">
                  <c:v>3.8351053975259085E-2</c:v>
                </c:pt>
                <c:pt idx="2">
                  <c:v>2.4046791471540388E-2</c:v>
                </c:pt>
                <c:pt idx="3">
                  <c:v>1.4261048737959669E-2</c:v>
                </c:pt>
                <c:pt idx="4">
                  <c:v>2.458813952663013E-2</c:v>
                </c:pt>
                <c:pt idx="5" formatCode="0.0">
                  <c:v>3.3112047229658284E-2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D8B-4853-A264-17779E205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05888"/>
        <c:axId val="1"/>
      </c:scatterChart>
      <c:valAx>
        <c:axId val="85650588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058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000039995000624"/>
          <c:y val="0.33256399532044634"/>
          <c:w val="0.62285834270716156"/>
          <c:h val="0.6327951846665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0.0</c:formatCode>
                <c:ptCount val="21"/>
                <c:pt idx="10">
                  <c:v>3.3837438657517818</c:v>
                </c:pt>
                <c:pt idx="11" formatCode="0">
                  <c:v>5.6257345366937868</c:v>
                </c:pt>
                <c:pt idx="12" formatCode="0">
                  <c:v>7.7895008715982907</c:v>
                </c:pt>
                <c:pt idx="13" formatCode="0">
                  <c:v>11.367090109094935</c:v>
                </c:pt>
                <c:pt idx="14">
                  <c:v>13.820148686255777</c:v>
                </c:pt>
                <c:pt idx="15">
                  <c:v>13.750642888798364</c:v>
                </c:pt>
                <c:pt idx="16">
                  <c:v>13.065497475624019</c:v>
                </c:pt>
                <c:pt idx="17">
                  <c:v>11.69386108899398</c:v>
                </c:pt>
                <c:pt idx="18">
                  <c:v>8.1678403035328238</c:v>
                </c:pt>
                <c:pt idx="19" formatCode="0">
                  <c:v>2.8148398356133528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A1-4736-A0BC-7F4ABCC429C7}"/>
            </c:ext>
          </c:extLst>
        </c:ser>
        <c:ser>
          <c:idx val="10"/>
          <c:order val="1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0.0</c:formatCode>
                <c:ptCount val="22"/>
                <c:pt idx="9">
                  <c:v>1.4484306944594703</c:v>
                </c:pt>
                <c:pt idx="10">
                  <c:v>3.103507985082266</c:v>
                </c:pt>
                <c:pt idx="11">
                  <c:v>4.4282295204148108</c:v>
                </c:pt>
                <c:pt idx="12">
                  <c:v>6.7023184956126869</c:v>
                </c:pt>
                <c:pt idx="13" formatCode="0">
                  <c:v>9.4488807893196771</c:v>
                </c:pt>
                <c:pt idx="14">
                  <c:v>10.293109566275929</c:v>
                </c:pt>
                <c:pt idx="15">
                  <c:v>10.180308280074282</c:v>
                </c:pt>
                <c:pt idx="16">
                  <c:v>8.8021679499542351</c:v>
                </c:pt>
                <c:pt idx="17" formatCode="0">
                  <c:v>7.9531051345694408</c:v>
                </c:pt>
                <c:pt idx="18">
                  <c:v>6.1934749898217687</c:v>
                </c:pt>
                <c:pt idx="19">
                  <c:v>1.5209775460331767</c:v>
                </c:pt>
                <c:pt idx="20">
                  <c:v>4.3706143045722614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A1-4736-A0BC-7F4ABCC429C7}"/>
            </c:ext>
          </c:extLst>
        </c:ser>
        <c:ser>
          <c:idx val="11"/>
          <c:order val="2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0.0</c:formatCode>
                <c:ptCount val="22"/>
                <c:pt idx="7">
                  <c:v>0.65956272850983311</c:v>
                </c:pt>
                <c:pt idx="8">
                  <c:v>1.192294767403391</c:v>
                </c:pt>
                <c:pt idx="9">
                  <c:v>2.4156467755426192</c:v>
                </c:pt>
                <c:pt idx="10">
                  <c:v>3.6375240089923837</c:v>
                </c:pt>
                <c:pt idx="11">
                  <c:v>4.5226000473389005</c:v>
                </c:pt>
                <c:pt idx="12">
                  <c:v>5.712640214002823</c:v>
                </c:pt>
                <c:pt idx="13">
                  <c:v>6.3429896868420688</c:v>
                </c:pt>
                <c:pt idx="14">
                  <c:v>5.4756646632053112</c:v>
                </c:pt>
                <c:pt idx="15">
                  <c:v>5.170908260851677</c:v>
                </c:pt>
                <c:pt idx="16">
                  <c:v>2.8807495696425458</c:v>
                </c:pt>
                <c:pt idx="17">
                  <c:v>2.8079856776697598</c:v>
                </c:pt>
                <c:pt idx="18">
                  <c:v>2.6872848739082658</c:v>
                </c:pt>
                <c:pt idx="19">
                  <c:v>4.532685919616358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A1-4736-A0BC-7F4ABCC429C7}"/>
            </c:ext>
          </c:extLst>
        </c:ser>
        <c:ser>
          <c:idx val="12"/>
          <c:order val="3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0.0</c:formatCode>
                <c:ptCount val="22"/>
                <c:pt idx="5">
                  <c:v>0.55573053140277595</c:v>
                </c:pt>
                <c:pt idx="6">
                  <c:v>0.66166821619430694</c:v>
                </c:pt>
                <c:pt idx="7">
                  <c:v>1.107234530773799</c:v>
                </c:pt>
                <c:pt idx="8">
                  <c:v>1.5158939738292718</c:v>
                </c:pt>
                <c:pt idx="9">
                  <c:v>1.9109715456503076</c:v>
                </c:pt>
                <c:pt idx="10">
                  <c:v>2.6457409835692611</c:v>
                </c:pt>
                <c:pt idx="11">
                  <c:v>2.74554996447766</c:v>
                </c:pt>
                <c:pt idx="12">
                  <c:v>2.9963500407686459</c:v>
                </c:pt>
                <c:pt idx="13">
                  <c:v>2.5549345803545114</c:v>
                </c:pt>
                <c:pt idx="14">
                  <c:v>1.730131052174956</c:v>
                </c:pt>
                <c:pt idx="15">
                  <c:v>1.2013915233380614</c:v>
                </c:pt>
                <c:pt idx="16">
                  <c:v>2.2740853810396602</c:v>
                </c:pt>
                <c:pt idx="17">
                  <c:v>3.9485956871050734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A1-4736-A0BC-7F4ABCC429C7}"/>
            </c:ext>
          </c:extLst>
        </c:ser>
        <c:ser>
          <c:idx val="13"/>
          <c:order val="4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0.33519973077738124</c:v>
                </c:pt>
                <c:pt idx="4" formatCode="0.0">
                  <c:v>0.63223245763886426</c:v>
                </c:pt>
                <c:pt idx="5" formatCode="0.0">
                  <c:v>0.68045796274272574</c:v>
                </c:pt>
                <c:pt idx="6" formatCode="0.0">
                  <c:v>0.79212792827475487</c:v>
                </c:pt>
                <c:pt idx="7" formatCode="0.0">
                  <c:v>1.0295096243791382</c:v>
                </c:pt>
                <c:pt idx="8" formatCode="0.0">
                  <c:v>1.0038178217151965</c:v>
                </c:pt>
                <c:pt idx="9" formatCode="0.0">
                  <c:v>1.0311386268372711</c:v>
                </c:pt>
                <c:pt idx="10">
                  <c:v>1.2757114430187511</c:v>
                </c:pt>
                <c:pt idx="11" formatCode="0.0">
                  <c:v>1.1414879428640954</c:v>
                </c:pt>
                <c:pt idx="12" formatCode="0.0">
                  <c:v>0.69694973061384613</c:v>
                </c:pt>
                <c:pt idx="13" formatCode="0.0">
                  <c:v>0.68876315425334367</c:v>
                </c:pt>
                <c:pt idx="14" formatCode="0.0">
                  <c:v>1.2395327916752659</c:v>
                </c:pt>
                <c:pt idx="15" formatCode="0.0">
                  <c:v>2.2017161721056042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2A1-4736-A0BC-7F4ABCC429C7}"/>
            </c:ext>
          </c:extLst>
        </c:ser>
        <c:ser>
          <c:idx val="14"/>
          <c:order val="5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0.2306869767195811</c:v>
                </c:pt>
                <c:pt idx="1">
                  <c:v>0.38214682175843817</c:v>
                </c:pt>
                <c:pt idx="2">
                  <c:v>0.46436152528796937</c:v>
                </c:pt>
                <c:pt idx="3">
                  <c:v>0.46605885888001025</c:v>
                </c:pt>
                <c:pt idx="4">
                  <c:v>0.48864593271852463</c:v>
                </c:pt>
                <c:pt idx="5" formatCode="0.0">
                  <c:v>0.57570949166751206</c:v>
                </c:pt>
                <c:pt idx="6" formatCode="0.0">
                  <c:v>0.45161705567080046</c:v>
                </c:pt>
                <c:pt idx="7" formatCode="0.0">
                  <c:v>0.5164533141015093</c:v>
                </c:pt>
                <c:pt idx="8" formatCode="0.0">
                  <c:v>0.86204569731798009</c:v>
                </c:pt>
                <c:pt idx="9" formatCode="0.0">
                  <c:v>0.79222766127412869</c:v>
                </c:pt>
                <c:pt idx="10" formatCode="0.0">
                  <c:v>0.54791721655267001</c:v>
                </c:pt>
                <c:pt idx="11" formatCode="0.0">
                  <c:v>0.43079712596971598</c:v>
                </c:pt>
                <c:pt idx="12" formatCode="0.0">
                  <c:v>0.67351859824027172</c:v>
                </c:pt>
                <c:pt idx="13" formatCode="0.0">
                  <c:v>1.286145721412628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2A1-4736-A0BC-7F4ABCC429C7}"/>
            </c:ext>
          </c:extLst>
        </c:ser>
        <c:ser>
          <c:idx val="15"/>
          <c:order val="6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0.21767900036107637</c:v>
                </c:pt>
                <c:pt idx="1">
                  <c:v>0.27738692947894411</c:v>
                </c:pt>
                <c:pt idx="2">
                  <c:v>0.46773892284134905</c:v>
                </c:pt>
                <c:pt idx="3">
                  <c:v>0.51579748912855616</c:v>
                </c:pt>
                <c:pt idx="4">
                  <c:v>0.49625346520543745</c:v>
                </c:pt>
                <c:pt idx="5">
                  <c:v>0.41424669933726666</c:v>
                </c:pt>
                <c:pt idx="6" formatCode="0.0">
                  <c:v>0.41610122357728968</c:v>
                </c:pt>
                <c:pt idx="7" formatCode="0.0">
                  <c:v>0.42793665867239666</c:v>
                </c:pt>
                <c:pt idx="8" formatCode="0.0">
                  <c:v>0.33017395327998683</c:v>
                </c:pt>
                <c:pt idx="9" formatCode="0.0">
                  <c:v>0.1374959749070313</c:v>
                </c:pt>
                <c:pt idx="10" formatCode="0.0">
                  <c:v>0.34225929008563183</c:v>
                </c:pt>
                <c:pt idx="11" formatCode="0.0">
                  <c:v>0.63831753794716961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2A1-4736-A0BC-7F4ABCC429C7}"/>
            </c:ext>
          </c:extLst>
        </c:ser>
        <c:ser>
          <c:idx val="16"/>
          <c:order val="7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0.10343388586156102</c:v>
                </c:pt>
                <c:pt idx="1">
                  <c:v>0.24386099803453815</c:v>
                </c:pt>
                <c:pt idx="2">
                  <c:v>0.31742188472773292</c:v>
                </c:pt>
                <c:pt idx="3">
                  <c:v>0.19919358561579897</c:v>
                </c:pt>
                <c:pt idx="4">
                  <c:v>0.21144817225417539</c:v>
                </c:pt>
                <c:pt idx="5">
                  <c:v>0.25386951249621897</c:v>
                </c:pt>
                <c:pt idx="6">
                  <c:v>0.19474450047170319</c:v>
                </c:pt>
                <c:pt idx="7">
                  <c:v>0.1406496758470448</c:v>
                </c:pt>
                <c:pt idx="8">
                  <c:v>0.17576527005902803</c:v>
                </c:pt>
                <c:pt idx="9" formatCode="0.0">
                  <c:v>0.24840309373584626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2A1-4736-A0BC-7F4ABCC429C7}"/>
            </c:ext>
          </c:extLst>
        </c:ser>
        <c:ser>
          <c:idx val="17"/>
          <c:order val="8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3.6119860143901519E-2</c:v>
                </c:pt>
                <c:pt idx="1">
                  <c:v>0.11685094494875278</c:v>
                </c:pt>
                <c:pt idx="2">
                  <c:v>0.15680572082385433</c:v>
                </c:pt>
                <c:pt idx="3">
                  <c:v>0.10608135949127048</c:v>
                </c:pt>
                <c:pt idx="4">
                  <c:v>0.10682770998115731</c:v>
                </c:pt>
                <c:pt idx="5">
                  <c:v>0.13591306168269437</c:v>
                </c:pt>
                <c:pt idx="6">
                  <c:v>9.2343615516454119E-2</c:v>
                </c:pt>
                <c:pt idx="7" formatCode="0.0">
                  <c:v>0.11632420184479397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2A1-4736-A0BC-7F4ABCC429C7}"/>
            </c:ext>
          </c:extLst>
        </c:ser>
        <c:ser>
          <c:idx val="18"/>
          <c:order val="9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(NEA)'!$P$5:$P$26</c:f>
              <c:numCache>
                <c:formatCode>0</c:formatCode>
                <c:ptCount val="22"/>
                <c:pt idx="0">
                  <c:v>2.5396083669937255E-2</c:v>
                </c:pt>
                <c:pt idx="1">
                  <c:v>7.7236785697431129E-2</c:v>
                </c:pt>
                <c:pt idx="2">
                  <c:v>5.6826885597916557E-2</c:v>
                </c:pt>
                <c:pt idx="3">
                  <c:v>7.5082634965739581E-2</c:v>
                </c:pt>
                <c:pt idx="4">
                  <c:v>5.810583369591403E-2</c:v>
                </c:pt>
                <c:pt idx="5" formatCode="0.0">
                  <c:v>5.386136780572328E-2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2A1-4736-A0BC-7F4ABCC4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99648"/>
        <c:axId val="1"/>
      </c:scatterChart>
      <c:valAx>
        <c:axId val="85649964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4996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238155230596178"/>
          <c:y val="0.2563512817248883"/>
          <c:w val="0.63238215223097116"/>
          <c:h val="0.5450351269601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0.0</c:formatCode>
                <c:ptCount val="22"/>
                <c:pt idx="11">
                  <c:v>2.0193035077455757</c:v>
                </c:pt>
                <c:pt idx="12" formatCode="0">
                  <c:v>3.5379616628213837</c:v>
                </c:pt>
                <c:pt idx="13" formatCode="0">
                  <c:v>4.0538404737515847</c:v>
                </c:pt>
                <c:pt idx="14" formatCode="0">
                  <c:v>5.3354880540664791</c:v>
                </c:pt>
                <c:pt idx="15">
                  <c:v>6.262196939163772</c:v>
                </c:pt>
                <c:pt idx="16">
                  <c:v>8.280400651383621</c:v>
                </c:pt>
                <c:pt idx="17">
                  <c:v>7.5405443413551128</c:v>
                </c:pt>
                <c:pt idx="18">
                  <c:v>7.3320731782868931</c:v>
                </c:pt>
                <c:pt idx="19">
                  <c:v>7.218638039140977</c:v>
                </c:pt>
                <c:pt idx="20" formatCode="0">
                  <c:v>1.0268560678289065</c:v>
                </c:pt>
                <c:pt idx="21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B8-41AF-83ED-D22D02A6C83E}"/>
            </c:ext>
          </c:extLst>
        </c:ser>
        <c:ser>
          <c:idx val="10"/>
          <c:order val="1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0.0</c:formatCode>
                <c:ptCount val="22"/>
                <c:pt idx="9">
                  <c:v>0.9901981711213016</c:v>
                </c:pt>
                <c:pt idx="10">
                  <c:v>2.3294044854398761</c:v>
                </c:pt>
                <c:pt idx="11">
                  <c:v>2.7890917297761879</c:v>
                </c:pt>
                <c:pt idx="12">
                  <c:v>3.5916248293808515</c:v>
                </c:pt>
                <c:pt idx="13" formatCode="0">
                  <c:v>5.1422855425344309</c:v>
                </c:pt>
                <c:pt idx="14">
                  <c:v>6.801485119342968</c:v>
                </c:pt>
                <c:pt idx="15">
                  <c:v>6.8018079323930847</c:v>
                </c:pt>
                <c:pt idx="16">
                  <c:v>6.2380518094146149</c:v>
                </c:pt>
                <c:pt idx="17" formatCode="0">
                  <c:v>3.5887486638750326</c:v>
                </c:pt>
                <c:pt idx="18">
                  <c:v>2.4052029055481072</c:v>
                </c:pt>
                <c:pt idx="19">
                  <c:v>2.2369328509964164</c:v>
                </c:pt>
                <c:pt idx="20">
                  <c:v>3.6869845660499907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B8-41AF-83ED-D22D02A6C83E}"/>
            </c:ext>
          </c:extLst>
        </c:ser>
        <c:ser>
          <c:idx val="11"/>
          <c:order val="2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0.0</c:formatCode>
                <c:ptCount val="22"/>
                <c:pt idx="7">
                  <c:v>0.64577325411894748</c:v>
                </c:pt>
                <c:pt idx="8">
                  <c:v>1.2319390497386351</c:v>
                </c:pt>
                <c:pt idx="9">
                  <c:v>1.7090646271664078</c:v>
                </c:pt>
                <c:pt idx="10">
                  <c:v>1.7454594471505094</c:v>
                </c:pt>
                <c:pt idx="11">
                  <c:v>2.5343091527720909</c:v>
                </c:pt>
                <c:pt idx="12">
                  <c:v>3.2352165316092618</c:v>
                </c:pt>
                <c:pt idx="13">
                  <c:v>3.8168755865071531</c:v>
                </c:pt>
                <c:pt idx="14">
                  <c:v>3.6678974527725172</c:v>
                </c:pt>
                <c:pt idx="15">
                  <c:v>3.4818551647445384</c:v>
                </c:pt>
                <c:pt idx="16">
                  <c:v>2.0471700289925261</c:v>
                </c:pt>
                <c:pt idx="17">
                  <c:v>2.0084013341399665</c:v>
                </c:pt>
                <c:pt idx="18">
                  <c:v>1.7796027840907356</c:v>
                </c:pt>
                <c:pt idx="19">
                  <c:v>2.0285738294457238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B8-41AF-83ED-D22D02A6C83E}"/>
            </c:ext>
          </c:extLst>
        </c:ser>
        <c:ser>
          <c:idx val="12"/>
          <c:order val="3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0.0</c:formatCode>
                <c:ptCount val="22"/>
                <c:pt idx="5">
                  <c:v>0.45210081714268346</c:v>
                </c:pt>
                <c:pt idx="6">
                  <c:v>0.35360605930727562</c:v>
                </c:pt>
                <c:pt idx="7">
                  <c:v>0.67419644486123487</c:v>
                </c:pt>
                <c:pt idx="8">
                  <c:v>1.0255225223621387</c:v>
                </c:pt>
                <c:pt idx="9">
                  <c:v>1.2375909499020419</c:v>
                </c:pt>
                <c:pt idx="10">
                  <c:v>1.6861860912337718</c:v>
                </c:pt>
                <c:pt idx="11">
                  <c:v>2.2331112493950318</c:v>
                </c:pt>
                <c:pt idx="12">
                  <c:v>1.8628970231690858</c:v>
                </c:pt>
                <c:pt idx="13">
                  <c:v>1.5903699271660354</c:v>
                </c:pt>
                <c:pt idx="14">
                  <c:v>1.0817461983748138</c:v>
                </c:pt>
                <c:pt idx="15">
                  <c:v>0.86851688237946689</c:v>
                </c:pt>
                <c:pt idx="16">
                  <c:v>1.5168413759833026</c:v>
                </c:pt>
                <c:pt idx="17">
                  <c:v>3.1091561286977045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B8-41AF-83ED-D22D02A6C83E}"/>
            </c:ext>
          </c:extLst>
        </c:ser>
        <c:ser>
          <c:idx val="13"/>
          <c:order val="4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4.1804988243742264E-2</c:v>
                </c:pt>
                <c:pt idx="4" formatCode="0.0">
                  <c:v>0.29051132335977825</c:v>
                </c:pt>
                <c:pt idx="5" formatCode="0.0">
                  <c:v>0.23981606387607593</c:v>
                </c:pt>
                <c:pt idx="6" formatCode="0.0">
                  <c:v>0.55659951832786292</c:v>
                </c:pt>
                <c:pt idx="7" formatCode="0.0">
                  <c:v>0.62483104992640981</c:v>
                </c:pt>
                <c:pt idx="8" formatCode="0.0">
                  <c:v>0.414883302069739</c:v>
                </c:pt>
                <c:pt idx="9" formatCode="0.0">
                  <c:v>0.80488656829641003</c:v>
                </c:pt>
                <c:pt idx="10">
                  <c:v>0.74326385607847956</c:v>
                </c:pt>
                <c:pt idx="11" formatCode="0.0">
                  <c:v>0.78307729854248276</c:v>
                </c:pt>
                <c:pt idx="12" formatCode="0.0">
                  <c:v>0.46231463421391022</c:v>
                </c:pt>
                <c:pt idx="13" formatCode="0.0">
                  <c:v>0.41943266609312468</c:v>
                </c:pt>
                <c:pt idx="14" formatCode="0.0">
                  <c:v>0.69602938366856337</c:v>
                </c:pt>
                <c:pt idx="15" formatCode="0.0">
                  <c:v>1.6182903150701637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EB8-41AF-83ED-D22D02A6C83E}"/>
            </c:ext>
          </c:extLst>
        </c:ser>
        <c:ser>
          <c:idx val="14"/>
          <c:order val="5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0.16391592311044073</c:v>
                </c:pt>
                <c:pt idx="2">
                  <c:v>0.2528547883268677</c:v>
                </c:pt>
                <c:pt idx="3">
                  <c:v>0.20488875970600842</c:v>
                </c:pt>
                <c:pt idx="4">
                  <c:v>0.36169065104161541</c:v>
                </c:pt>
                <c:pt idx="5" formatCode="0.0">
                  <c:v>0.43138117466296044</c:v>
                </c:pt>
                <c:pt idx="6" formatCode="0.0">
                  <c:v>0.27471930282032953</c:v>
                </c:pt>
                <c:pt idx="7" formatCode="0.0">
                  <c:v>0.36562193232823875</c:v>
                </c:pt>
                <c:pt idx="8" formatCode="0.0">
                  <c:v>0.35033790291352218</c:v>
                </c:pt>
                <c:pt idx="9" formatCode="0.0">
                  <c:v>0.302778503457939</c:v>
                </c:pt>
                <c:pt idx="10" formatCode="0.0">
                  <c:v>0.21280319196391945</c:v>
                </c:pt>
                <c:pt idx="11" formatCode="0.0">
                  <c:v>0.16190426028391086</c:v>
                </c:pt>
                <c:pt idx="12" formatCode="0.0">
                  <c:v>0.34427554998416054</c:v>
                </c:pt>
                <c:pt idx="13" formatCode="0.0">
                  <c:v>0.79973925211534969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EB8-41AF-83ED-D22D02A6C83E}"/>
            </c:ext>
          </c:extLst>
        </c:ser>
        <c:ser>
          <c:idx val="15"/>
          <c:order val="6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7.7205435549164467E-2</c:v>
                </c:pt>
                <c:pt idx="1">
                  <c:v>0.14756678603851708</c:v>
                </c:pt>
                <c:pt idx="2">
                  <c:v>0.22674917296363165</c:v>
                </c:pt>
                <c:pt idx="3">
                  <c:v>0.33202950422832234</c:v>
                </c:pt>
                <c:pt idx="4">
                  <c:v>0.18844539918594452</c:v>
                </c:pt>
                <c:pt idx="5">
                  <c:v>0.29169035511018215</c:v>
                </c:pt>
                <c:pt idx="6" formatCode="0.0">
                  <c:v>0.20798877644480368</c:v>
                </c:pt>
                <c:pt idx="7" formatCode="0.0">
                  <c:v>0.1711760730282092</c:v>
                </c:pt>
                <c:pt idx="8" formatCode="0.0">
                  <c:v>0.13589526897243001</c:v>
                </c:pt>
                <c:pt idx="9" formatCode="0.0">
                  <c:v>7.5485697031439966E-2</c:v>
                </c:pt>
                <c:pt idx="10" formatCode="0.0">
                  <c:v>0.14979833302526965</c:v>
                </c:pt>
                <c:pt idx="11" formatCode="0.0">
                  <c:v>0.22753593596547361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EB8-41AF-83ED-D22D02A6C83E}"/>
            </c:ext>
          </c:extLst>
        </c:ser>
        <c:ser>
          <c:idx val="16"/>
          <c:order val="7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0.10302817649348923</c:v>
                </c:pt>
                <c:pt idx="1">
                  <c:v>0.23221371907816227</c:v>
                </c:pt>
                <c:pt idx="2">
                  <c:v>0.11345506244716155</c:v>
                </c:pt>
                <c:pt idx="3">
                  <c:v>0.12740781543520552</c:v>
                </c:pt>
                <c:pt idx="4">
                  <c:v>0.10019231507045083</c:v>
                </c:pt>
                <c:pt idx="5">
                  <c:v>0.1232072245917258</c:v>
                </c:pt>
                <c:pt idx="6">
                  <c:v>5.8580168924723897E-2</c:v>
                </c:pt>
                <c:pt idx="7">
                  <c:v>9.2062931756830085E-2</c:v>
                </c:pt>
                <c:pt idx="8">
                  <c:v>5.5627920968409149E-2</c:v>
                </c:pt>
                <c:pt idx="9" formatCode="0.0">
                  <c:v>8.905691230142132E-2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EB8-41AF-83ED-D22D02A6C83E}"/>
            </c:ext>
          </c:extLst>
        </c:ser>
        <c:ser>
          <c:idx val="17"/>
          <c:order val="8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3.6430577549884276E-2</c:v>
                </c:pt>
                <c:pt idx="1">
                  <c:v>4.1813327335907084E-2</c:v>
                </c:pt>
                <c:pt idx="2">
                  <c:v>3.7911423666195904E-2</c:v>
                </c:pt>
                <c:pt idx="3">
                  <c:v>3.0203684578906549E-2</c:v>
                </c:pt>
                <c:pt idx="4">
                  <c:v>4.0178486008431893E-2</c:v>
                </c:pt>
                <c:pt idx="5">
                  <c:v>3.0488666356900056E-2</c:v>
                </c:pt>
                <c:pt idx="6">
                  <c:v>3.3545934236890756E-2</c:v>
                </c:pt>
                <c:pt idx="7" formatCode="0.0">
                  <c:v>0.11706717296092033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EB8-41AF-83ED-D22D02A6C83E}"/>
            </c:ext>
          </c:extLst>
        </c:ser>
        <c:ser>
          <c:idx val="18"/>
          <c:order val="9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(NEA)'!$P$32:$P$53</c:f>
              <c:numCache>
                <c:formatCode>0</c:formatCode>
                <c:ptCount val="22"/>
                <c:pt idx="0">
                  <c:v>0</c:v>
                </c:pt>
                <c:pt idx="1">
                  <c:v>6.8696870408976153E-3</c:v>
                </c:pt>
                <c:pt idx="2">
                  <c:v>2.4976437127884277E-2</c:v>
                </c:pt>
                <c:pt idx="3">
                  <c:v>1.7084366456302194E-2</c:v>
                </c:pt>
                <c:pt idx="4">
                  <c:v>1.875735204714659E-2</c:v>
                </c:pt>
                <c:pt idx="5" formatCode="0.0">
                  <c:v>3.6287258895725552E-2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EB8-41AF-83ED-D22D02A6C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00064"/>
        <c:axId val="1"/>
      </c:scatterChart>
      <c:valAx>
        <c:axId val="856500064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000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285754280714909"/>
          <c:y val="0.30946906463481905"/>
          <c:w val="0.60571548556430443"/>
          <c:h val="0.60970025398095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0.0</c:formatCode>
                <c:ptCount val="21"/>
                <c:pt idx="18" formatCode="0">
                  <c:v>17.238636581775559</c:v>
                </c:pt>
                <c:pt idx="19" formatCode="0">
                  <c:v>20.692307322584945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C9-47E4-ADB4-96F6E627E5AD}"/>
            </c:ext>
          </c:extLst>
        </c:ser>
        <c:ser>
          <c:idx val="6"/>
          <c:order val="1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0.0</c:formatCode>
                <c:ptCount val="21"/>
                <c:pt idx="16" formatCode="0">
                  <c:v>14.220773819461726</c:v>
                </c:pt>
                <c:pt idx="17" formatCode="0">
                  <c:v>16.518527992056256</c:v>
                </c:pt>
                <c:pt idx="18" formatCode="0">
                  <c:v>24.985886779532343</c:v>
                </c:pt>
                <c:pt idx="19">
                  <c:v>29.723855698781271</c:v>
                </c:pt>
                <c:pt idx="20" formatCode="0">
                  <c:v>41.843722695299832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C9-47E4-ADB4-96F6E627E5AD}"/>
            </c:ext>
          </c:extLst>
        </c:ser>
        <c:ser>
          <c:idx val="7"/>
          <c:order val="2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0.0</c:formatCode>
                <c:ptCount val="21"/>
                <c:pt idx="14" formatCode="0">
                  <c:v>12.881298523440634</c:v>
                </c:pt>
                <c:pt idx="15" formatCode="0">
                  <c:v>18.39229553696547</c:v>
                </c:pt>
                <c:pt idx="16">
                  <c:v>22.560252869755715</c:v>
                </c:pt>
                <c:pt idx="17">
                  <c:v>26.338562072944207</c:v>
                </c:pt>
                <c:pt idx="18">
                  <c:v>30.08919963751211</c:v>
                </c:pt>
                <c:pt idx="19" formatCode="0">
                  <c:v>35.691191525399965</c:v>
                </c:pt>
                <c:pt idx="20" formatCode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C9-47E4-ADB4-96F6E627E5AD}"/>
            </c:ext>
          </c:extLst>
        </c:ser>
        <c:ser>
          <c:idx val="8"/>
          <c:order val="3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0.0</c:formatCode>
                <c:ptCount val="21"/>
                <c:pt idx="12" formatCode="0">
                  <c:v>9.2115045263273121</c:v>
                </c:pt>
                <c:pt idx="13" formatCode="0">
                  <c:v>13.342568311960438</c:v>
                </c:pt>
                <c:pt idx="14" formatCode="0">
                  <c:v>19.314777836483284</c:v>
                </c:pt>
                <c:pt idx="15">
                  <c:v>26.421918722801571</c:v>
                </c:pt>
                <c:pt idx="16">
                  <c:v>29.326335427159769</c:v>
                </c:pt>
                <c:pt idx="17">
                  <c:v>30.547902900862844</c:v>
                </c:pt>
                <c:pt idx="18">
                  <c:v>28.679139430301539</c:v>
                </c:pt>
                <c:pt idx="19">
                  <c:v>22.323880426030605</c:v>
                </c:pt>
                <c:pt idx="20" formatCode="0">
                  <c:v>10.283822813529259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C9-47E4-ADB4-96F6E627E5AD}"/>
            </c:ext>
          </c:extLst>
        </c:ser>
        <c:ser>
          <c:idx val="9"/>
          <c:order val="4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0.0</c:formatCode>
                <c:ptCount val="22"/>
                <c:pt idx="11">
                  <c:v>5.0617652930560268</c:v>
                </c:pt>
                <c:pt idx="12" formatCode="0">
                  <c:v>7.9835971708080935</c:v>
                </c:pt>
                <c:pt idx="13" formatCode="0">
                  <c:v>12.273203295942533</c:v>
                </c:pt>
                <c:pt idx="14" formatCode="0">
                  <c:v>18.367790675529093</c:v>
                </c:pt>
                <c:pt idx="15">
                  <c:v>23.271860740949553</c:v>
                </c:pt>
                <c:pt idx="16">
                  <c:v>26.916999371220594</c:v>
                </c:pt>
                <c:pt idx="17">
                  <c:v>26.282543756008202</c:v>
                </c:pt>
                <c:pt idx="18">
                  <c:v>22.905214087064095</c:v>
                </c:pt>
                <c:pt idx="19">
                  <c:v>17.598297924505989</c:v>
                </c:pt>
                <c:pt idx="20" formatCode="0">
                  <c:v>7.7162684486440085</c:v>
                </c:pt>
                <c:pt idx="21" formatCode="0">
                  <c:v>1.710278775440397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C9-47E4-ADB4-96F6E627E5AD}"/>
            </c:ext>
          </c:extLst>
        </c:ser>
        <c:ser>
          <c:idx val="10"/>
          <c:order val="5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0.0</c:formatCode>
                <c:ptCount val="22"/>
                <c:pt idx="9">
                  <c:v>2.3199562535380647</c:v>
                </c:pt>
                <c:pt idx="10">
                  <c:v>3.6471697302156194</c:v>
                </c:pt>
                <c:pt idx="11">
                  <c:v>5.9498893230712806</c:v>
                </c:pt>
                <c:pt idx="12">
                  <c:v>9.4295592320989794</c:v>
                </c:pt>
                <c:pt idx="13" formatCode="0">
                  <c:v>13.166341236423694</c:v>
                </c:pt>
                <c:pt idx="14">
                  <c:v>16.069976258588984</c:v>
                </c:pt>
                <c:pt idx="15">
                  <c:v>17.672362267688261</c:v>
                </c:pt>
                <c:pt idx="16">
                  <c:v>17.202337300400469</c:v>
                </c:pt>
                <c:pt idx="17" formatCode="0">
                  <c:v>14.017279856873239</c:v>
                </c:pt>
                <c:pt idx="18">
                  <c:v>9.6381297153739975</c:v>
                </c:pt>
                <c:pt idx="19">
                  <c:v>5.2735298973921338</c:v>
                </c:pt>
                <c:pt idx="20">
                  <c:v>5.2651544298081259</c:v>
                </c:pt>
                <c:pt idx="21">
                  <c:v>8.561419929416779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9C9-47E4-ADB4-96F6E627E5AD}"/>
            </c:ext>
          </c:extLst>
        </c:ser>
        <c:ser>
          <c:idx val="11"/>
          <c:order val="6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0.0</c:formatCode>
                <c:ptCount val="22"/>
                <c:pt idx="7">
                  <c:v>1.065603208427502</c:v>
                </c:pt>
                <c:pt idx="8">
                  <c:v>1.6550917615264982</c:v>
                </c:pt>
                <c:pt idx="9">
                  <c:v>2.6644253025117535</c:v>
                </c:pt>
                <c:pt idx="10">
                  <c:v>4.3891715871610231</c:v>
                </c:pt>
                <c:pt idx="11">
                  <c:v>6.4816440148278627</c:v>
                </c:pt>
                <c:pt idx="12">
                  <c:v>8.5202186523613967</c:v>
                </c:pt>
                <c:pt idx="13">
                  <c:v>9.3903590065486142</c:v>
                </c:pt>
                <c:pt idx="14">
                  <c:v>9.7205456951794247</c:v>
                </c:pt>
                <c:pt idx="15">
                  <c:v>8.565400251644256</c:v>
                </c:pt>
                <c:pt idx="16">
                  <c:v>5.5327035589647604</c:v>
                </c:pt>
                <c:pt idx="17">
                  <c:v>3.9109773382994328</c:v>
                </c:pt>
                <c:pt idx="18">
                  <c:v>5.0051837405246529</c:v>
                </c:pt>
                <c:pt idx="19">
                  <c:v>9.1266849557678142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9C9-47E4-ADB4-96F6E627E5AD}"/>
            </c:ext>
          </c:extLst>
        </c:ser>
        <c:ser>
          <c:idx val="12"/>
          <c:order val="7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0.0</c:formatCode>
                <c:ptCount val="22"/>
                <c:pt idx="5">
                  <c:v>0.82650926027014338</c:v>
                </c:pt>
                <c:pt idx="6">
                  <c:v>0.9544928574753665</c:v>
                </c:pt>
                <c:pt idx="7">
                  <c:v>1.1874955028229959</c:v>
                </c:pt>
                <c:pt idx="8">
                  <c:v>1.8716679422003206</c:v>
                </c:pt>
                <c:pt idx="9">
                  <c:v>2.9387771266622953</c:v>
                </c:pt>
                <c:pt idx="10">
                  <c:v>3.5866080838203218</c:v>
                </c:pt>
                <c:pt idx="11">
                  <c:v>4.1430345954884986</c:v>
                </c:pt>
                <c:pt idx="12">
                  <c:v>4.5615573391951285</c:v>
                </c:pt>
                <c:pt idx="13">
                  <c:v>4.1735217374107627</c:v>
                </c:pt>
                <c:pt idx="14">
                  <c:v>2.8637775159952357</c:v>
                </c:pt>
                <c:pt idx="15">
                  <c:v>2.1488229779185684</c:v>
                </c:pt>
                <c:pt idx="16">
                  <c:v>3.487542193561596</c:v>
                </c:pt>
                <c:pt idx="17">
                  <c:v>7.6784664466235384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9C9-47E4-ADB4-96F6E627E5AD}"/>
            </c:ext>
          </c:extLst>
        </c:ser>
        <c:ser>
          <c:idx val="13"/>
          <c:order val="8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0.60773506298423563</c:v>
                </c:pt>
                <c:pt idx="4" formatCode="0.0">
                  <c:v>0.7865023172060005</c:v>
                </c:pt>
                <c:pt idx="5" formatCode="0.0">
                  <c:v>0.89484145415414407</c:v>
                </c:pt>
                <c:pt idx="6" formatCode="0.0">
                  <c:v>0.93558795958122387</c:v>
                </c:pt>
                <c:pt idx="7" formatCode="0.0">
                  <c:v>1.273330379720925</c:v>
                </c:pt>
                <c:pt idx="8" formatCode="0.0">
                  <c:v>1.4670680256115678</c:v>
                </c:pt>
                <c:pt idx="9" formatCode="0.0">
                  <c:v>1.6630605223412442</c:v>
                </c:pt>
                <c:pt idx="10">
                  <c:v>1.7718652132834021</c:v>
                </c:pt>
                <c:pt idx="11" formatCode="0.0">
                  <c:v>1.7148665631730988</c:v>
                </c:pt>
                <c:pt idx="12" formatCode="0.0">
                  <c:v>1.2530914129913402</c:v>
                </c:pt>
                <c:pt idx="13" formatCode="0.0">
                  <c:v>0.98090640577233512</c:v>
                </c:pt>
                <c:pt idx="14" formatCode="0.0">
                  <c:v>1.5828736607339322</c:v>
                </c:pt>
                <c:pt idx="15" formatCode="0.0">
                  <c:v>3.2742911978020657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9C9-47E4-ADB4-96F6E627E5AD}"/>
            </c:ext>
          </c:extLst>
        </c:ser>
        <c:ser>
          <c:idx val="14"/>
          <c:order val="9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0.28448945494635691</c:v>
                </c:pt>
                <c:pt idx="1">
                  <c:v>0.57787105225821667</c:v>
                </c:pt>
                <c:pt idx="2">
                  <c:v>0.78311221473857584</c:v>
                </c:pt>
                <c:pt idx="3">
                  <c:v>0.65418889063872032</c:v>
                </c:pt>
                <c:pt idx="4">
                  <c:v>0.88770227084089304</c:v>
                </c:pt>
                <c:pt idx="5" formatCode="0.0">
                  <c:v>0.88336670059359279</c:v>
                </c:pt>
                <c:pt idx="6" formatCode="0.0">
                  <c:v>0.81679179685622461</c:v>
                </c:pt>
                <c:pt idx="7" formatCode="0.0">
                  <c:v>0.7531629909500237</c:v>
                </c:pt>
                <c:pt idx="8" formatCode="0.0">
                  <c:v>0.83869548922727744</c:v>
                </c:pt>
                <c:pt idx="9" formatCode="0.0">
                  <c:v>0.75247727557383315</c:v>
                </c:pt>
                <c:pt idx="10" formatCode="0.0">
                  <c:v>0.55164577643598078</c:v>
                </c:pt>
                <c:pt idx="11" formatCode="0.0">
                  <c:v>0.38551553197729793</c:v>
                </c:pt>
                <c:pt idx="12" formatCode="0.0">
                  <c:v>0.64343729366781088</c:v>
                </c:pt>
                <c:pt idx="13" formatCode="0.0">
                  <c:v>1.3262505636725845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9C9-47E4-ADB4-96F6E627E5AD}"/>
            </c:ext>
          </c:extLst>
        </c:ser>
        <c:ser>
          <c:idx val="15"/>
          <c:order val="10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0.23465616596965874</c:v>
                </c:pt>
                <c:pt idx="1">
                  <c:v>0.55879258078391225</c:v>
                </c:pt>
                <c:pt idx="2">
                  <c:v>0.74998624377479284</c:v>
                </c:pt>
                <c:pt idx="3">
                  <c:v>0.70737075109769587</c:v>
                </c:pt>
                <c:pt idx="4">
                  <c:v>0.65045359836379035</c:v>
                </c:pt>
                <c:pt idx="5">
                  <c:v>0.46827354589799086</c:v>
                </c:pt>
                <c:pt idx="6" formatCode="0.0">
                  <c:v>0.49041074414531594</c:v>
                </c:pt>
                <c:pt idx="7" formatCode="0.0">
                  <c:v>0.41411783570808741</c:v>
                </c:pt>
                <c:pt idx="8" formatCode="0.0">
                  <c:v>0.29360786291813212</c:v>
                </c:pt>
                <c:pt idx="9" formatCode="0.0">
                  <c:v>0.2433010357574214</c:v>
                </c:pt>
                <c:pt idx="10" formatCode="0.0">
                  <c:v>0.2956575138431109</c:v>
                </c:pt>
                <c:pt idx="11" formatCode="0.0">
                  <c:v>0.48872133860418349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9C9-47E4-ADB4-96F6E627E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08384"/>
        <c:axId val="1"/>
      </c:scatterChart>
      <c:valAx>
        <c:axId val="856508384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65083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238115235595551"/>
          <c:y val="0.12240209003897606"/>
          <c:w val="0.53142957130358703"/>
          <c:h val="0.49653652415849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069" name="Chart 1">
          <a:extLst>
            <a:ext uri="{FF2B5EF4-FFF2-40B4-BE49-F238E27FC236}">
              <a16:creationId xmlns:a16="http://schemas.microsoft.com/office/drawing/2014/main" id="{DD3DCDC1-2C23-43F1-969C-904D72A3C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070" name="Chart 4">
          <a:extLst>
            <a:ext uri="{FF2B5EF4-FFF2-40B4-BE49-F238E27FC236}">
              <a16:creationId xmlns:a16="http://schemas.microsoft.com/office/drawing/2014/main" id="{32072A79-DD94-407E-A8C1-45E087B3D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0285" name="Chart 1">
          <a:extLst>
            <a:ext uri="{FF2B5EF4-FFF2-40B4-BE49-F238E27FC236}">
              <a16:creationId xmlns:a16="http://schemas.microsoft.com/office/drawing/2014/main" id="{4E425852-6E61-40A1-98D4-FED63D316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0286" name="Chart 4">
          <a:extLst>
            <a:ext uri="{FF2B5EF4-FFF2-40B4-BE49-F238E27FC236}">
              <a16:creationId xmlns:a16="http://schemas.microsoft.com/office/drawing/2014/main" id="{E31009EC-5BA5-40DE-BD09-7E1A68743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0.38684</cdr:x>
      <cdr:y>0.20461</cdr:y>
    </cdr:from>
    <cdr:to>
      <cdr:x>0.59403</cdr:x>
      <cdr:y>0.28689</cdr:y>
    </cdr:to>
    <cdr:sp macro="" textlink="">
      <cdr:nvSpPr>
        <cdr:cNvPr id="112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4423" y="843891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0.33828</cdr:x>
      <cdr:y>0.25272</cdr:y>
    </cdr:from>
    <cdr:to>
      <cdr:x>0.54547</cdr:x>
      <cdr:y>0.335</cdr:y>
    </cdr:to>
    <cdr:sp macro="" textlink="">
      <cdr:nvSpPr>
        <cdr:cNvPr id="1228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1593" y="1042312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3357" name="Chart 1">
          <a:extLst>
            <a:ext uri="{FF2B5EF4-FFF2-40B4-BE49-F238E27FC236}">
              <a16:creationId xmlns:a16="http://schemas.microsoft.com/office/drawing/2014/main" id="{7CFCCAA5-370C-4A15-86BC-1DBDB81CB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3358" name="Chart 4">
          <a:extLst>
            <a:ext uri="{FF2B5EF4-FFF2-40B4-BE49-F238E27FC236}">
              <a16:creationId xmlns:a16="http://schemas.microsoft.com/office/drawing/2014/main" id="{AAA8487C-B39A-48C8-B53E-681D59BCE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0.26544</cdr:x>
      <cdr:y>0.07003</cdr:y>
    </cdr:from>
    <cdr:to>
      <cdr:x>0.47264</cdr:x>
      <cdr:y>0.15231</cdr:y>
    </cdr:to>
    <cdr:sp macro="" textlink="">
      <cdr:nvSpPr>
        <cdr:cNvPr id="143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7372" y="288839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0.24067</cdr:x>
      <cdr:y>0.0671</cdr:y>
    </cdr:from>
    <cdr:to>
      <cdr:x>0.44787</cdr:x>
      <cdr:y>0.14938</cdr:y>
    </cdr:to>
    <cdr:sp macro="" textlink="">
      <cdr:nvSpPr>
        <cdr:cNvPr id="153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507" y="27675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6429" name="Chart 1">
          <a:extLst>
            <a:ext uri="{FF2B5EF4-FFF2-40B4-BE49-F238E27FC236}">
              <a16:creationId xmlns:a16="http://schemas.microsoft.com/office/drawing/2014/main" id="{41781312-59BE-4850-98D5-FBEB47600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6430" name="Chart 4">
          <a:extLst>
            <a:ext uri="{FF2B5EF4-FFF2-40B4-BE49-F238E27FC236}">
              <a16:creationId xmlns:a16="http://schemas.microsoft.com/office/drawing/2014/main" id="{A9A3EF23-2274-4C3A-81CF-5C0A55A06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0.24067</cdr:x>
      <cdr:y>0.07003</cdr:y>
    </cdr:from>
    <cdr:to>
      <cdr:x>0.44787</cdr:x>
      <cdr:y>0.15231</cdr:y>
    </cdr:to>
    <cdr:sp macro="" textlink="">
      <cdr:nvSpPr>
        <cdr:cNvPr id="174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507" y="288839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0.26544</cdr:x>
      <cdr:y>0.0671</cdr:y>
    </cdr:from>
    <cdr:to>
      <cdr:x>0.47264</cdr:x>
      <cdr:y>0.14938</cdr:y>
    </cdr:to>
    <cdr:sp macro="" textlink="">
      <cdr:nvSpPr>
        <cdr:cNvPr id="184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7372" y="27675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9501" name="Chart 1">
          <a:extLst>
            <a:ext uri="{FF2B5EF4-FFF2-40B4-BE49-F238E27FC236}">
              <a16:creationId xmlns:a16="http://schemas.microsoft.com/office/drawing/2014/main" id="{2BB9B3BF-151E-4C48-AF24-5805B8EF1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9502" name="Chart 4">
          <a:extLst>
            <a:ext uri="{FF2B5EF4-FFF2-40B4-BE49-F238E27FC236}">
              <a16:creationId xmlns:a16="http://schemas.microsoft.com/office/drawing/2014/main" id="{CA610F32-7FAC-4145-8873-55C2781C6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0.25882</cdr:x>
      <cdr:y>0.07101</cdr:y>
    </cdr:from>
    <cdr:to>
      <cdr:x>0.46601</cdr:x>
      <cdr:y>0.15329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4243" y="292881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0.78365</cdr:x>
      <cdr:y>0.20754</cdr:y>
    </cdr:from>
    <cdr:to>
      <cdr:x>0.99084</cdr:x>
      <cdr:y>0.28982</cdr:y>
    </cdr:to>
    <cdr:sp macro="" textlink="">
      <cdr:nvSpPr>
        <cdr:cNvPr id="204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8721" y="855975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0.78825</cdr:x>
      <cdr:y>0.23563</cdr:y>
    </cdr:from>
    <cdr:to>
      <cdr:x>0.99544</cdr:x>
      <cdr:y>0.3179</cdr:y>
    </cdr:to>
    <cdr:sp macro="" textlink="">
      <cdr:nvSpPr>
        <cdr:cNvPr id="2150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1724" y="971807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2573" name="Chart 1">
          <a:extLst>
            <a:ext uri="{FF2B5EF4-FFF2-40B4-BE49-F238E27FC236}">
              <a16:creationId xmlns:a16="http://schemas.microsoft.com/office/drawing/2014/main" id="{3BB24827-34DA-4202-A265-30AF1E5F1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2574" name="Chart 4">
          <a:extLst>
            <a:ext uri="{FF2B5EF4-FFF2-40B4-BE49-F238E27FC236}">
              <a16:creationId xmlns:a16="http://schemas.microsoft.com/office/drawing/2014/main" id="{697E5432-3DDA-4724-8BE8-6E85560FD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0.78757</cdr:x>
      <cdr:y>0.24149</cdr:y>
    </cdr:from>
    <cdr:to>
      <cdr:x>0.99477</cdr:x>
      <cdr:y>0.32377</cdr:y>
    </cdr:to>
    <cdr:sp macro="" textlink="">
      <cdr:nvSpPr>
        <cdr:cNvPr id="235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8348" y="995996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0.78825</cdr:x>
      <cdr:y>0.2874</cdr:y>
    </cdr:from>
    <cdr:to>
      <cdr:x>0.99544</cdr:x>
      <cdr:y>0.36968</cdr:y>
    </cdr:to>
    <cdr:sp macro="" textlink="">
      <cdr:nvSpPr>
        <cdr:cNvPr id="24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1724" y="1185343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5686" name="Chart 1">
          <a:extLst>
            <a:ext uri="{FF2B5EF4-FFF2-40B4-BE49-F238E27FC236}">
              <a16:creationId xmlns:a16="http://schemas.microsoft.com/office/drawing/2014/main" id="{06840E69-DF5B-4866-84F0-E12D56C52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0</xdr:row>
      <xdr:rowOff>9525</xdr:rowOff>
    </xdr:from>
    <xdr:to>
      <xdr:col>7</xdr:col>
      <xdr:colOff>9525</xdr:colOff>
      <xdr:row>10</xdr:row>
      <xdr:rowOff>123825</xdr:rowOff>
    </xdr:to>
    <xdr:graphicFrame macro="">
      <xdr:nvGraphicFramePr>
        <xdr:cNvPr id="25687" name="Chart 2">
          <a:extLst>
            <a:ext uri="{FF2B5EF4-FFF2-40B4-BE49-F238E27FC236}">
              <a16:creationId xmlns:a16="http://schemas.microsoft.com/office/drawing/2014/main" id="{EA121011-DF35-4F73-B443-70D87FF3B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25688" name="Chart 4">
          <a:extLst>
            <a:ext uri="{FF2B5EF4-FFF2-40B4-BE49-F238E27FC236}">
              <a16:creationId xmlns:a16="http://schemas.microsoft.com/office/drawing/2014/main" id="{C3299875-81D4-4734-8BEF-09E94C1F2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23</xdr:row>
      <xdr:rowOff>76200</xdr:rowOff>
    </xdr:from>
    <xdr:to>
      <xdr:col>6</xdr:col>
      <xdr:colOff>704850</xdr:colOff>
      <xdr:row>34</xdr:row>
      <xdr:rowOff>28575</xdr:rowOff>
    </xdr:to>
    <xdr:graphicFrame macro="">
      <xdr:nvGraphicFramePr>
        <xdr:cNvPr id="25689" name="Chart 5">
          <a:extLst>
            <a:ext uri="{FF2B5EF4-FFF2-40B4-BE49-F238E27FC236}">
              <a16:creationId xmlns:a16="http://schemas.microsoft.com/office/drawing/2014/main" id="{BEEFC54D-C8E2-4663-A1FF-BF8D1119F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0.76032</cdr:x>
      <cdr:y>0.56633</cdr:y>
    </cdr:from>
    <cdr:to>
      <cdr:x>0.86628</cdr:x>
      <cdr:y>0.6486</cdr:y>
    </cdr:to>
    <cdr:sp macro="" textlink="">
      <cdr:nvSpPr>
        <cdr:cNvPr id="266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2096" y="2335721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0.45352</cdr:x>
      <cdr:y>0.29669</cdr:y>
    </cdr:from>
    <cdr:to>
      <cdr:x>0.55948</cdr:x>
      <cdr:y>0.37896</cdr:y>
    </cdr:to>
    <cdr:sp macro="" textlink="">
      <cdr:nvSpPr>
        <cdr:cNvPr id="276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7904" y="1223638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8758" name="Chart 1">
          <a:extLst>
            <a:ext uri="{FF2B5EF4-FFF2-40B4-BE49-F238E27FC236}">
              <a16:creationId xmlns:a16="http://schemas.microsoft.com/office/drawing/2014/main" id="{8E87B378-4959-4651-8490-9443A1174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9525</xdr:rowOff>
    </xdr:from>
    <xdr:to>
      <xdr:col>7</xdr:col>
      <xdr:colOff>0</xdr:colOff>
      <xdr:row>10</xdr:row>
      <xdr:rowOff>123825</xdr:rowOff>
    </xdr:to>
    <xdr:graphicFrame macro="">
      <xdr:nvGraphicFramePr>
        <xdr:cNvPr id="28759" name="Chart 2">
          <a:extLst>
            <a:ext uri="{FF2B5EF4-FFF2-40B4-BE49-F238E27FC236}">
              <a16:creationId xmlns:a16="http://schemas.microsoft.com/office/drawing/2014/main" id="{75FD5A41-7F85-4A9D-836A-F03C2F974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28760" name="Chart 4">
          <a:extLst>
            <a:ext uri="{FF2B5EF4-FFF2-40B4-BE49-F238E27FC236}">
              <a16:creationId xmlns:a16="http://schemas.microsoft.com/office/drawing/2014/main" id="{F2103647-0990-40C5-8C18-6EEF62DDE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28761" name="Chart 5">
          <a:extLst>
            <a:ext uri="{FF2B5EF4-FFF2-40B4-BE49-F238E27FC236}">
              <a16:creationId xmlns:a16="http://schemas.microsoft.com/office/drawing/2014/main" id="{770036FD-DC41-4B28-B69D-6973FFAC9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0.77112</cdr:x>
      <cdr:y>0.53726</cdr:y>
    </cdr:from>
    <cdr:to>
      <cdr:x>0.87707</cdr:x>
      <cdr:y>0.61954</cdr:y>
    </cdr:to>
    <cdr:sp macro="" textlink="">
      <cdr:nvSpPr>
        <cdr:cNvPr id="296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6078" y="2215847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0.30591</cdr:x>
      <cdr:y>0.07369</cdr:y>
    </cdr:from>
    <cdr:to>
      <cdr:x>0.5131</cdr:x>
      <cdr:y>0.15597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9723" y="303934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0.5732</cdr:x>
      <cdr:y>0.52041</cdr:y>
    </cdr:from>
    <cdr:to>
      <cdr:x>0.67916</cdr:x>
      <cdr:y>0.60269</cdr:y>
    </cdr:to>
    <cdr:sp macro="" textlink="">
      <cdr:nvSpPr>
        <cdr:cNvPr id="307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6379" y="2146352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1830" name="Chart 1">
          <a:extLst>
            <a:ext uri="{FF2B5EF4-FFF2-40B4-BE49-F238E27FC236}">
              <a16:creationId xmlns:a16="http://schemas.microsoft.com/office/drawing/2014/main" id="{60700CCC-74EE-4BFD-97CD-D505F75B4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10</xdr:row>
      <xdr:rowOff>114300</xdr:rowOff>
    </xdr:to>
    <xdr:graphicFrame macro="">
      <xdr:nvGraphicFramePr>
        <xdr:cNvPr id="31831" name="Chart 2">
          <a:extLst>
            <a:ext uri="{FF2B5EF4-FFF2-40B4-BE49-F238E27FC236}">
              <a16:creationId xmlns:a16="http://schemas.microsoft.com/office/drawing/2014/main" id="{5FE83EC5-428D-483D-87A8-16EDAFCA1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1832" name="Chart 4">
          <a:extLst>
            <a:ext uri="{FF2B5EF4-FFF2-40B4-BE49-F238E27FC236}">
              <a16:creationId xmlns:a16="http://schemas.microsoft.com/office/drawing/2014/main" id="{8B7CE509-7994-423F-88F5-0D61A3B49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23</xdr:row>
      <xdr:rowOff>47625</xdr:rowOff>
    </xdr:from>
    <xdr:to>
      <xdr:col>7</xdr:col>
      <xdr:colOff>38100</xdr:colOff>
      <xdr:row>34</xdr:row>
      <xdr:rowOff>0</xdr:rowOff>
    </xdr:to>
    <xdr:graphicFrame macro="">
      <xdr:nvGraphicFramePr>
        <xdr:cNvPr id="31833" name="Chart 5">
          <a:extLst>
            <a:ext uri="{FF2B5EF4-FFF2-40B4-BE49-F238E27FC236}">
              <a16:creationId xmlns:a16="http://schemas.microsoft.com/office/drawing/2014/main" id="{F99EC5D8-08B7-4B0C-89B0-F36B0BEB9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0.33752</cdr:x>
      <cdr:y>0.17799</cdr:y>
    </cdr:from>
    <cdr:to>
      <cdr:x>0.44348</cdr:x>
      <cdr:y>0.26026</cdr:y>
    </cdr:to>
    <cdr:sp macro="" textlink="">
      <cdr:nvSpPr>
        <cdr:cNvPr id="327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832" y="734081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0.72305</cdr:x>
      <cdr:y>0.44958</cdr:y>
    </cdr:from>
    <cdr:to>
      <cdr:x>0.829</cdr:x>
      <cdr:y>0.53186</cdr:y>
    </cdr:to>
    <cdr:sp macro="" textlink="">
      <cdr:nvSpPr>
        <cdr:cNvPr id="337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698" y="185422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4902" name="Chart 1">
          <a:extLst>
            <a:ext uri="{FF2B5EF4-FFF2-40B4-BE49-F238E27FC236}">
              <a16:creationId xmlns:a16="http://schemas.microsoft.com/office/drawing/2014/main" id="{7A58C0F1-DF1F-45FB-8A4B-691C9EF84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0</xdr:row>
      <xdr:rowOff>9525</xdr:rowOff>
    </xdr:from>
    <xdr:to>
      <xdr:col>6</xdr:col>
      <xdr:colOff>704850</xdr:colOff>
      <xdr:row>10</xdr:row>
      <xdr:rowOff>123825</xdr:rowOff>
    </xdr:to>
    <xdr:graphicFrame macro="">
      <xdr:nvGraphicFramePr>
        <xdr:cNvPr id="34903" name="Chart 2">
          <a:extLst>
            <a:ext uri="{FF2B5EF4-FFF2-40B4-BE49-F238E27FC236}">
              <a16:creationId xmlns:a16="http://schemas.microsoft.com/office/drawing/2014/main" id="{69B37B26-D21B-4DCA-A56D-4139464CE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4904" name="Chart 4">
          <a:extLst>
            <a:ext uri="{FF2B5EF4-FFF2-40B4-BE49-F238E27FC236}">
              <a16:creationId xmlns:a16="http://schemas.microsoft.com/office/drawing/2014/main" id="{2509E7CA-7F59-4D1D-A93C-2548C95A2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590550</xdr:colOff>
      <xdr:row>23</xdr:row>
      <xdr:rowOff>66675</xdr:rowOff>
    </xdr:from>
    <xdr:to>
      <xdr:col>7</xdr:col>
      <xdr:colOff>66675</xdr:colOff>
      <xdr:row>34</xdr:row>
      <xdr:rowOff>9525</xdr:rowOff>
    </xdr:to>
    <xdr:graphicFrame macro="">
      <xdr:nvGraphicFramePr>
        <xdr:cNvPr id="34905" name="Chart 5">
          <a:extLst>
            <a:ext uri="{FF2B5EF4-FFF2-40B4-BE49-F238E27FC236}">
              <a16:creationId xmlns:a16="http://schemas.microsoft.com/office/drawing/2014/main" id="{ED5B79A2-9A83-4D03-BDFB-9A4A50FD1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0.21122</cdr:x>
      <cdr:y>0.1157</cdr:y>
    </cdr:from>
    <cdr:to>
      <cdr:x>0.31717</cdr:x>
      <cdr:y>0.19798</cdr:y>
    </cdr:to>
    <cdr:sp macro="" textlink="">
      <cdr:nvSpPr>
        <cdr:cNvPr id="358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6228" y="477197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0.82556</cdr:x>
      <cdr:y>0.50624</cdr:y>
    </cdr:from>
    <cdr:to>
      <cdr:x>0.93152</cdr:x>
      <cdr:y>0.58852</cdr:y>
    </cdr:to>
    <cdr:sp macro="" textlink="">
      <cdr:nvSpPr>
        <cdr:cNvPr id="368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8337" y="2087911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7974" name="Chart 1">
          <a:extLst>
            <a:ext uri="{FF2B5EF4-FFF2-40B4-BE49-F238E27FC236}">
              <a16:creationId xmlns:a16="http://schemas.microsoft.com/office/drawing/2014/main" id="{70A4086A-96F4-42CC-BFBC-B70AB49E1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10</xdr:row>
      <xdr:rowOff>114300</xdr:rowOff>
    </xdr:to>
    <xdr:graphicFrame macro="">
      <xdr:nvGraphicFramePr>
        <xdr:cNvPr id="37975" name="Chart 2">
          <a:extLst>
            <a:ext uri="{FF2B5EF4-FFF2-40B4-BE49-F238E27FC236}">
              <a16:creationId xmlns:a16="http://schemas.microsoft.com/office/drawing/2014/main" id="{88D1232D-5DAA-47B6-BF3C-5664CF64F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7976" name="Chart 4">
          <a:extLst>
            <a:ext uri="{FF2B5EF4-FFF2-40B4-BE49-F238E27FC236}">
              <a16:creationId xmlns:a16="http://schemas.microsoft.com/office/drawing/2014/main" id="{1FADBFE1-FF5F-40B3-8274-CE56D97B3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542925</xdr:colOff>
      <xdr:row>23</xdr:row>
      <xdr:rowOff>95250</xdr:rowOff>
    </xdr:from>
    <xdr:to>
      <xdr:col>7</xdr:col>
      <xdr:colOff>19050</xdr:colOff>
      <xdr:row>34</xdr:row>
      <xdr:rowOff>47625</xdr:rowOff>
    </xdr:to>
    <xdr:graphicFrame macro="">
      <xdr:nvGraphicFramePr>
        <xdr:cNvPr id="37977" name="Chart 5">
          <a:extLst>
            <a:ext uri="{FF2B5EF4-FFF2-40B4-BE49-F238E27FC236}">
              <a16:creationId xmlns:a16="http://schemas.microsoft.com/office/drawing/2014/main" id="{08A43BB6-F3C4-4066-8814-D0B477F1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0.20901</cdr:x>
      <cdr:y>0.01899</cdr:y>
    </cdr:from>
    <cdr:to>
      <cdr:x>0.31497</cdr:x>
      <cdr:y>0.10126</cdr:y>
    </cdr:to>
    <cdr:sp macro="" textlink="">
      <cdr:nvSpPr>
        <cdr:cNvPr id="389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201" y="7831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0.23231</cdr:x>
      <cdr:y>0.55216</cdr:y>
    </cdr:from>
    <cdr:to>
      <cdr:x>0.33827</cdr:x>
      <cdr:y>0.63444</cdr:y>
    </cdr:to>
    <cdr:sp macro="" textlink="">
      <cdr:nvSpPr>
        <cdr:cNvPr id="399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1716" y="2277300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141" name="Chart 1">
          <a:extLst>
            <a:ext uri="{FF2B5EF4-FFF2-40B4-BE49-F238E27FC236}">
              <a16:creationId xmlns:a16="http://schemas.microsoft.com/office/drawing/2014/main" id="{DFB7B11B-13D1-4E08-AE36-12971910E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4142" name="Chart 4">
          <a:extLst>
            <a:ext uri="{FF2B5EF4-FFF2-40B4-BE49-F238E27FC236}">
              <a16:creationId xmlns:a16="http://schemas.microsoft.com/office/drawing/2014/main" id="{26F8F78E-A179-454E-9B29-56174210F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704850</xdr:colOff>
      <xdr:row>25</xdr:row>
      <xdr:rowOff>76200</xdr:rowOff>
    </xdr:to>
    <xdr:graphicFrame macro="">
      <xdr:nvGraphicFramePr>
        <xdr:cNvPr id="41045" name="Chart 1">
          <a:extLst>
            <a:ext uri="{FF2B5EF4-FFF2-40B4-BE49-F238E27FC236}">
              <a16:creationId xmlns:a16="http://schemas.microsoft.com/office/drawing/2014/main" id="{2465F5BB-4945-44BD-AC47-350C910CE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</xdr:row>
      <xdr:rowOff>133350</xdr:rowOff>
    </xdr:from>
    <xdr:to>
      <xdr:col>6</xdr:col>
      <xdr:colOff>647700</xdr:colOff>
      <xdr:row>12</xdr:row>
      <xdr:rowOff>85725</xdr:rowOff>
    </xdr:to>
    <xdr:graphicFrame macro="">
      <xdr:nvGraphicFramePr>
        <xdr:cNvPr id="41046" name="Chart 2">
          <a:extLst>
            <a:ext uri="{FF2B5EF4-FFF2-40B4-BE49-F238E27FC236}">
              <a16:creationId xmlns:a16="http://schemas.microsoft.com/office/drawing/2014/main" id="{EAD74431-0852-44A5-9381-501EDA536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704850</xdr:colOff>
      <xdr:row>50</xdr:row>
      <xdr:rowOff>152400</xdr:rowOff>
    </xdr:to>
    <xdr:graphicFrame macro="">
      <xdr:nvGraphicFramePr>
        <xdr:cNvPr id="41047" name="Chart 3">
          <a:extLst>
            <a:ext uri="{FF2B5EF4-FFF2-40B4-BE49-F238E27FC236}">
              <a16:creationId xmlns:a16="http://schemas.microsoft.com/office/drawing/2014/main" id="{4A05F355-F693-418B-8186-6F5B4BEBD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23</xdr:row>
      <xdr:rowOff>114300</xdr:rowOff>
    </xdr:from>
    <xdr:to>
      <xdr:col>7</xdr:col>
      <xdr:colOff>38100</xdr:colOff>
      <xdr:row>34</xdr:row>
      <xdr:rowOff>66675</xdr:rowOff>
    </xdr:to>
    <xdr:graphicFrame macro="">
      <xdr:nvGraphicFramePr>
        <xdr:cNvPr id="41048" name="Chart 4">
          <a:extLst>
            <a:ext uri="{FF2B5EF4-FFF2-40B4-BE49-F238E27FC236}">
              <a16:creationId xmlns:a16="http://schemas.microsoft.com/office/drawing/2014/main" id="{9484F87E-1ECF-4597-8C36-B2662D904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0.20757</cdr:x>
      <cdr:y>0.07882</cdr:y>
    </cdr:from>
    <cdr:to>
      <cdr:x>0.31373</cdr:x>
      <cdr:y>0.1611</cdr:y>
    </cdr:to>
    <cdr:sp macro="" textlink="">
      <cdr:nvSpPr>
        <cdr:cNvPr id="4198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6018" y="325092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0.23724</cdr:x>
      <cdr:y>0.17799</cdr:y>
    </cdr:from>
    <cdr:to>
      <cdr:x>0.3434</cdr:x>
      <cdr:y>0.26026</cdr:y>
    </cdr:to>
    <cdr:sp macro="" textlink="">
      <cdr:nvSpPr>
        <cdr:cNvPr id="430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734081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4118" name="Chart 1">
          <a:extLst>
            <a:ext uri="{FF2B5EF4-FFF2-40B4-BE49-F238E27FC236}">
              <a16:creationId xmlns:a16="http://schemas.microsoft.com/office/drawing/2014/main" id="{5D02282C-0AEF-47A5-A2C2-FEA8F36F8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0</xdr:row>
      <xdr:rowOff>9525</xdr:rowOff>
    </xdr:from>
    <xdr:to>
      <xdr:col>6</xdr:col>
      <xdr:colOff>676275</xdr:colOff>
      <xdr:row>10</xdr:row>
      <xdr:rowOff>38100</xdr:rowOff>
    </xdr:to>
    <xdr:graphicFrame macro="">
      <xdr:nvGraphicFramePr>
        <xdr:cNvPr id="44119" name="Chart 2">
          <a:extLst>
            <a:ext uri="{FF2B5EF4-FFF2-40B4-BE49-F238E27FC236}">
              <a16:creationId xmlns:a16="http://schemas.microsoft.com/office/drawing/2014/main" id="{985C853A-7220-4DAA-A294-8AB8D18FD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44120" name="Chart 4">
          <a:extLst>
            <a:ext uri="{FF2B5EF4-FFF2-40B4-BE49-F238E27FC236}">
              <a16:creationId xmlns:a16="http://schemas.microsoft.com/office/drawing/2014/main" id="{AE89DE18-8B78-46EC-9358-B34F4A31C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333375</xdr:colOff>
      <xdr:row>36</xdr:row>
      <xdr:rowOff>123825</xdr:rowOff>
    </xdr:from>
    <xdr:to>
      <xdr:col>6</xdr:col>
      <xdr:colOff>504825</xdr:colOff>
      <xdr:row>46</xdr:row>
      <xdr:rowOff>47625</xdr:rowOff>
    </xdr:to>
    <xdr:graphicFrame macro="">
      <xdr:nvGraphicFramePr>
        <xdr:cNvPr id="44121" name="Chart 5">
          <a:extLst>
            <a:ext uri="{FF2B5EF4-FFF2-40B4-BE49-F238E27FC236}">
              <a16:creationId xmlns:a16="http://schemas.microsoft.com/office/drawing/2014/main" id="{1EF06289-C158-415F-97FC-D361CAAEC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0.20533</cdr:x>
      <cdr:y>0.55436</cdr:y>
    </cdr:from>
    <cdr:to>
      <cdr:x>0.31129</cdr:x>
      <cdr:y>0.63664</cdr:y>
    </cdr:to>
    <cdr:sp macro="" textlink="">
      <cdr:nvSpPr>
        <cdr:cNvPr id="4505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6799" y="228637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0.23476</cdr:x>
      <cdr:y>0.56901</cdr:y>
    </cdr:from>
    <cdr:to>
      <cdr:x>0.34072</cdr:x>
      <cdr:y>0.65129</cdr:y>
    </cdr:to>
    <cdr:sp macro="" textlink="">
      <cdr:nvSpPr>
        <cdr:cNvPr id="460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968" y="2346795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7190" name="Chart 1">
          <a:extLst>
            <a:ext uri="{FF2B5EF4-FFF2-40B4-BE49-F238E27FC236}">
              <a16:creationId xmlns:a16="http://schemas.microsoft.com/office/drawing/2014/main" id="{98FF8056-983C-4DB8-BE9E-43581FDD6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0</xdr:row>
      <xdr:rowOff>9525</xdr:rowOff>
    </xdr:from>
    <xdr:to>
      <xdr:col>6</xdr:col>
      <xdr:colOff>704850</xdr:colOff>
      <xdr:row>10</xdr:row>
      <xdr:rowOff>47625</xdr:rowOff>
    </xdr:to>
    <xdr:graphicFrame macro="">
      <xdr:nvGraphicFramePr>
        <xdr:cNvPr id="47191" name="Chart 2">
          <a:extLst>
            <a:ext uri="{FF2B5EF4-FFF2-40B4-BE49-F238E27FC236}">
              <a16:creationId xmlns:a16="http://schemas.microsoft.com/office/drawing/2014/main" id="{1A6D3961-72E0-4591-B423-7FC3E9EE7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25</xdr:row>
      <xdr:rowOff>95250</xdr:rowOff>
    </xdr:from>
    <xdr:to>
      <xdr:col>7</xdr:col>
      <xdr:colOff>9525</xdr:colOff>
      <xdr:row>51</xdr:row>
      <xdr:rowOff>9525</xdr:rowOff>
    </xdr:to>
    <xdr:graphicFrame macro="">
      <xdr:nvGraphicFramePr>
        <xdr:cNvPr id="47192" name="Chart 4">
          <a:extLst>
            <a:ext uri="{FF2B5EF4-FFF2-40B4-BE49-F238E27FC236}">
              <a16:creationId xmlns:a16="http://schemas.microsoft.com/office/drawing/2014/main" id="{8E2EAECB-18D9-43A8-93BC-043737341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9525</xdr:rowOff>
    </xdr:from>
    <xdr:to>
      <xdr:col>3</xdr:col>
      <xdr:colOff>190500</xdr:colOff>
      <xdr:row>35</xdr:row>
      <xdr:rowOff>123825</xdr:rowOff>
    </xdr:to>
    <xdr:graphicFrame macro="">
      <xdr:nvGraphicFramePr>
        <xdr:cNvPr id="47193" name="Chart 5">
          <a:extLst>
            <a:ext uri="{FF2B5EF4-FFF2-40B4-BE49-F238E27FC236}">
              <a16:creationId xmlns:a16="http://schemas.microsoft.com/office/drawing/2014/main" id="{ABFC7CE1-4D81-4258-8F96-E3B3FD370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0.42728</cdr:x>
      <cdr:y>0.19484</cdr:y>
    </cdr:from>
    <cdr:to>
      <cdr:x>0.53324</cdr:x>
      <cdr:y>0.27712</cdr:y>
    </cdr:to>
    <cdr:sp macro="" textlink="">
      <cdr:nvSpPr>
        <cdr:cNvPr id="4812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6688" y="80359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0.81845</cdr:x>
      <cdr:y>0.04194</cdr:y>
    </cdr:from>
    <cdr:to>
      <cdr:x>0.92441</cdr:x>
      <cdr:y>0.12422</cdr:y>
    </cdr:to>
    <cdr:sp macro="" textlink="">
      <cdr:nvSpPr>
        <cdr:cNvPr id="491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2782" y="172987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0262" name="Chart 1">
          <a:extLst>
            <a:ext uri="{FF2B5EF4-FFF2-40B4-BE49-F238E27FC236}">
              <a16:creationId xmlns:a16="http://schemas.microsoft.com/office/drawing/2014/main" id="{5D347289-7F1A-4749-8817-5184B8583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9</xdr:row>
      <xdr:rowOff>76200</xdr:rowOff>
    </xdr:to>
    <xdr:graphicFrame macro="">
      <xdr:nvGraphicFramePr>
        <xdr:cNvPr id="50263" name="Chart 2">
          <a:extLst>
            <a:ext uri="{FF2B5EF4-FFF2-40B4-BE49-F238E27FC236}">
              <a16:creationId xmlns:a16="http://schemas.microsoft.com/office/drawing/2014/main" id="{8896E2A7-F69C-4068-8EFB-4C0BFA3C5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0264" name="Chart 4">
          <a:extLst>
            <a:ext uri="{FF2B5EF4-FFF2-40B4-BE49-F238E27FC236}">
              <a16:creationId xmlns:a16="http://schemas.microsoft.com/office/drawing/2014/main" id="{01ADD8B1-808D-4226-BC2D-A017A69ED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438150</xdr:colOff>
      <xdr:row>23</xdr:row>
      <xdr:rowOff>114300</xdr:rowOff>
    </xdr:from>
    <xdr:to>
      <xdr:col>6</xdr:col>
      <xdr:colOff>628650</xdr:colOff>
      <xdr:row>34</xdr:row>
      <xdr:rowOff>66675</xdr:rowOff>
    </xdr:to>
    <xdr:graphicFrame macro="">
      <xdr:nvGraphicFramePr>
        <xdr:cNvPr id="50265" name="Chart 5">
          <a:extLst>
            <a:ext uri="{FF2B5EF4-FFF2-40B4-BE49-F238E27FC236}">
              <a16:creationId xmlns:a16="http://schemas.microsoft.com/office/drawing/2014/main" id="{6182150E-304E-41D8-8B3B-3AFCE76D4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0.29585</cdr:x>
      <cdr:y>0.06832</cdr:y>
    </cdr:from>
    <cdr:to>
      <cdr:x>0.50305</cdr:x>
      <cdr:y>0.1506</cdr:y>
    </cdr:to>
    <cdr:sp macro="" textlink="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9441" y="281786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0.22054</cdr:x>
      <cdr:y>0.55216</cdr:y>
    </cdr:from>
    <cdr:to>
      <cdr:x>0.32649</cdr:x>
      <cdr:y>0.63444</cdr:y>
    </cdr:to>
    <cdr:sp macro="" textlink="">
      <cdr:nvSpPr>
        <cdr:cNvPr id="512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2834" y="2277300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0.4827</cdr:x>
      <cdr:y>0.50624</cdr:y>
    </cdr:from>
    <cdr:to>
      <cdr:x>0.58866</cdr:x>
      <cdr:y>0.58852</cdr:y>
    </cdr:to>
    <cdr:sp macro="" textlink="">
      <cdr:nvSpPr>
        <cdr:cNvPr id="522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822" y="2087911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3334" name="Chart 1">
          <a:extLst>
            <a:ext uri="{FF2B5EF4-FFF2-40B4-BE49-F238E27FC236}">
              <a16:creationId xmlns:a16="http://schemas.microsoft.com/office/drawing/2014/main" id="{8E294667-AE8E-430A-A2D3-AB41DF64B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0</xdr:row>
      <xdr:rowOff>0</xdr:rowOff>
    </xdr:from>
    <xdr:to>
      <xdr:col>6</xdr:col>
      <xdr:colOff>600075</xdr:colOff>
      <xdr:row>10</xdr:row>
      <xdr:rowOff>28575</xdr:rowOff>
    </xdr:to>
    <xdr:graphicFrame macro="">
      <xdr:nvGraphicFramePr>
        <xdr:cNvPr id="53335" name="Chart 2">
          <a:extLst>
            <a:ext uri="{FF2B5EF4-FFF2-40B4-BE49-F238E27FC236}">
              <a16:creationId xmlns:a16="http://schemas.microsoft.com/office/drawing/2014/main" id="{BDF2EB46-F3AB-4625-8C24-DC8E13232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3336" name="Chart 4">
          <a:extLst>
            <a:ext uri="{FF2B5EF4-FFF2-40B4-BE49-F238E27FC236}">
              <a16:creationId xmlns:a16="http://schemas.microsoft.com/office/drawing/2014/main" id="{D139C8AA-94DC-4A5F-A4D0-22FB0F415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428625</xdr:colOff>
      <xdr:row>24</xdr:row>
      <xdr:rowOff>0</xdr:rowOff>
    </xdr:from>
    <xdr:to>
      <xdr:col>6</xdr:col>
      <xdr:colOff>619125</xdr:colOff>
      <xdr:row>34</xdr:row>
      <xdr:rowOff>114300</xdr:rowOff>
    </xdr:to>
    <xdr:graphicFrame macro="">
      <xdr:nvGraphicFramePr>
        <xdr:cNvPr id="53337" name="Chart 5">
          <a:extLst>
            <a:ext uri="{FF2B5EF4-FFF2-40B4-BE49-F238E27FC236}">
              <a16:creationId xmlns:a16="http://schemas.microsoft.com/office/drawing/2014/main" id="{8C813552-EE7C-42A5-8948-5376AD082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0.2068</cdr:x>
      <cdr:y>0.55216</cdr:y>
    </cdr:from>
    <cdr:to>
      <cdr:x>0.31276</cdr:x>
      <cdr:y>0.63444</cdr:y>
    </cdr:to>
    <cdr:sp macro="" textlink="">
      <cdr:nvSpPr>
        <cdr:cNvPr id="542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4150" y="2277300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0.20705</cdr:x>
      <cdr:y>0.4552</cdr:y>
    </cdr:from>
    <cdr:to>
      <cdr:x>0.313</cdr:x>
      <cdr:y>0.53748</cdr:y>
    </cdr:to>
    <cdr:sp macro="" textlink="">
      <cdr:nvSpPr>
        <cdr:cNvPr id="552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5375" y="1877405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0.29193</cdr:x>
      <cdr:y>0.06564</cdr:y>
    </cdr:from>
    <cdr:to>
      <cdr:x>0.49912</cdr:x>
      <cdr:y>0.14791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9814" y="270713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7213" name="Chart 1">
          <a:extLst>
            <a:ext uri="{FF2B5EF4-FFF2-40B4-BE49-F238E27FC236}">
              <a16:creationId xmlns:a16="http://schemas.microsoft.com/office/drawing/2014/main" id="{19D07E47-581A-4E82-8E9B-32EB5C75C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7214" name="Chart 4">
          <a:extLst>
            <a:ext uri="{FF2B5EF4-FFF2-40B4-BE49-F238E27FC236}">
              <a16:creationId xmlns:a16="http://schemas.microsoft.com/office/drawing/2014/main" id="{4B37903E-7677-4FDB-AD09-C666B5ADA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0.35324</cdr:x>
      <cdr:y>0.21853</cdr:y>
    </cdr:from>
    <cdr:to>
      <cdr:x>0.56043</cdr:x>
      <cdr:y>0.30081</cdr:y>
    </cdr:to>
    <cdr:sp macro="" textlink="">
      <cdr:nvSpPr>
        <cdr:cNvPr id="81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6402" y="901301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0.35692</cdr:x>
      <cdr:y>0.27544</cdr:y>
    </cdr:from>
    <cdr:to>
      <cdr:x>0.56411</cdr:x>
      <cdr:y>0.35772</cdr:y>
    </cdr:to>
    <cdr:sp macro="" textlink="">
      <cdr:nvSpPr>
        <cdr:cNvPr id="921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4804" y="1136017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64"/>
  <sheetViews>
    <sheetView topLeftCell="A37" workbookViewId="0">
      <selection activeCell="C52" sqref="C52:AC52"/>
    </sheetView>
    <sheetView workbookViewId="1"/>
    <sheetView workbookViewId="2"/>
    <sheetView tabSelected="1" workbookViewId="3"/>
    <sheetView workbookViewId="4"/>
  </sheetViews>
  <sheetFormatPr defaultRowHeight="12.75"/>
  <cols>
    <col min="1" max="1" width="21.42578125" style="20" customWidth="1"/>
    <col min="2" max="16384" width="9.140625" style="20"/>
  </cols>
  <sheetData>
    <row r="1" spans="1:30" s="18" customFormat="1" ht="47.25">
      <c r="A1" s="18" t="s">
        <v>52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</row>
    <row r="2" spans="1:30">
      <c r="A2" s="19"/>
    </row>
    <row r="3" spans="1:30" s="23" customFormat="1">
      <c r="A3" s="21">
        <v>1949</v>
      </c>
      <c r="B3" s="22">
        <v>1797</v>
      </c>
      <c r="C3" s="22">
        <v>5</v>
      </c>
      <c r="D3" s="22">
        <v>7</v>
      </c>
      <c r="E3" s="22">
        <v>7</v>
      </c>
      <c r="F3" s="22">
        <v>8</v>
      </c>
      <c r="G3" s="22">
        <v>7</v>
      </c>
      <c r="H3" s="22">
        <v>34</v>
      </c>
      <c r="I3" s="22">
        <v>30</v>
      </c>
      <c r="J3" s="22">
        <v>31</v>
      </c>
      <c r="K3" s="22">
        <v>34</v>
      </c>
      <c r="L3" s="22">
        <v>59</v>
      </c>
      <c r="M3" s="22">
        <v>51</v>
      </c>
      <c r="N3" s="22">
        <v>64</v>
      </c>
      <c r="O3" s="22">
        <v>72</v>
      </c>
      <c r="P3" s="22">
        <v>87</v>
      </c>
      <c r="Q3" s="22">
        <v>135</v>
      </c>
      <c r="R3" s="22">
        <v>181</v>
      </c>
      <c r="S3" s="22">
        <v>206</v>
      </c>
      <c r="T3" s="22">
        <v>235</v>
      </c>
      <c r="U3" s="22">
        <v>238</v>
      </c>
      <c r="V3" s="22">
        <v>174</v>
      </c>
      <c r="W3" s="22">
        <v>112</v>
      </c>
      <c r="X3" s="22">
        <v>36</v>
      </c>
      <c r="Y3" s="22">
        <v>12</v>
      </c>
      <c r="Z3" s="22">
        <v>4</v>
      </c>
      <c r="AA3" s="22">
        <v>1</v>
      </c>
      <c r="AB3" s="22">
        <v>1</v>
      </c>
      <c r="AC3" s="22"/>
    </row>
    <row r="4" spans="1:30" s="23" customFormat="1">
      <c r="A4" s="21">
        <v>1950</v>
      </c>
      <c r="B4" s="22">
        <v>1954</v>
      </c>
      <c r="C4" s="22">
        <v>3</v>
      </c>
      <c r="D4" s="22">
        <v>5</v>
      </c>
      <c r="E4" s="22">
        <v>7</v>
      </c>
      <c r="F4" s="22">
        <v>19</v>
      </c>
      <c r="G4" s="22">
        <v>8</v>
      </c>
      <c r="H4" s="22">
        <v>42</v>
      </c>
      <c r="I4" s="22">
        <v>42</v>
      </c>
      <c r="J4" s="22">
        <v>34</v>
      </c>
      <c r="K4" s="22">
        <v>48</v>
      </c>
      <c r="L4" s="22">
        <v>30</v>
      </c>
      <c r="M4" s="22">
        <v>47</v>
      </c>
      <c r="N4" s="22">
        <v>58</v>
      </c>
      <c r="O4" s="22">
        <v>80</v>
      </c>
      <c r="P4" s="22">
        <v>120</v>
      </c>
      <c r="Q4" s="22">
        <v>132</v>
      </c>
      <c r="R4" s="22">
        <v>178</v>
      </c>
      <c r="S4" s="22">
        <v>234</v>
      </c>
      <c r="T4" s="22">
        <v>272</v>
      </c>
      <c r="U4" s="22">
        <v>251</v>
      </c>
      <c r="V4" s="22">
        <v>183</v>
      </c>
      <c r="W4" s="22">
        <v>121</v>
      </c>
      <c r="X4" s="22">
        <v>61</v>
      </c>
      <c r="Y4" s="22">
        <v>14</v>
      </c>
      <c r="Z4" s="22">
        <v>5</v>
      </c>
      <c r="AA4" s="22">
        <v>1</v>
      </c>
      <c r="AB4" s="22"/>
      <c r="AC4" s="22">
        <v>1</v>
      </c>
    </row>
    <row r="5" spans="1:30" s="23" customFormat="1">
      <c r="A5" s="21">
        <v>1951</v>
      </c>
      <c r="B5" s="22">
        <v>2109</v>
      </c>
      <c r="C5" s="22">
        <v>3</v>
      </c>
      <c r="D5" s="22">
        <v>3</v>
      </c>
      <c r="E5" s="22">
        <v>4</v>
      </c>
      <c r="F5" s="22">
        <v>12</v>
      </c>
      <c r="G5" s="22">
        <v>15</v>
      </c>
      <c r="H5" s="22">
        <v>37</v>
      </c>
      <c r="I5" s="22">
        <v>39</v>
      </c>
      <c r="J5" s="22">
        <v>30</v>
      </c>
      <c r="K5" s="22">
        <v>36</v>
      </c>
      <c r="L5" s="22">
        <v>42</v>
      </c>
      <c r="M5" s="22">
        <v>53</v>
      </c>
      <c r="N5" s="22">
        <v>47</v>
      </c>
      <c r="O5" s="22">
        <v>90</v>
      </c>
      <c r="P5" s="22">
        <v>109</v>
      </c>
      <c r="Q5" s="22">
        <v>147</v>
      </c>
      <c r="R5" s="22">
        <v>232</v>
      </c>
      <c r="S5" s="22">
        <v>276</v>
      </c>
      <c r="T5" s="22">
        <v>280</v>
      </c>
      <c r="U5" s="22">
        <v>262</v>
      </c>
      <c r="V5" s="22">
        <v>201</v>
      </c>
      <c r="W5" s="22">
        <v>134</v>
      </c>
      <c r="X5" s="22">
        <v>66</v>
      </c>
      <c r="Y5" s="22">
        <v>21</v>
      </c>
      <c r="Z5" s="22">
        <v>6</v>
      </c>
      <c r="AA5" s="22"/>
      <c r="AB5" s="22"/>
      <c r="AC5" s="22">
        <v>1</v>
      </c>
    </row>
    <row r="6" spans="1:30" s="24" customFormat="1">
      <c r="A6" s="21">
        <v>1952</v>
      </c>
      <c r="B6" s="22">
        <v>2206</v>
      </c>
      <c r="C6" s="22">
        <v>5</v>
      </c>
      <c r="D6" s="22">
        <v>7</v>
      </c>
      <c r="E6" s="22">
        <v>11</v>
      </c>
      <c r="F6" s="22">
        <v>12</v>
      </c>
      <c r="G6" s="22">
        <v>12</v>
      </c>
      <c r="H6" s="22">
        <v>47</v>
      </c>
      <c r="I6" s="22">
        <v>46</v>
      </c>
      <c r="J6" s="22">
        <v>19</v>
      </c>
      <c r="K6" s="22">
        <v>37</v>
      </c>
      <c r="L6" s="22">
        <v>40</v>
      </c>
      <c r="M6" s="22">
        <v>45</v>
      </c>
      <c r="N6" s="22">
        <v>57</v>
      </c>
      <c r="O6" s="22">
        <v>68</v>
      </c>
      <c r="P6" s="22">
        <v>105</v>
      </c>
      <c r="Q6" s="22">
        <v>154</v>
      </c>
      <c r="R6" s="22">
        <v>212</v>
      </c>
      <c r="S6" s="22">
        <v>261</v>
      </c>
      <c r="T6" s="22">
        <v>333</v>
      </c>
      <c r="U6" s="22">
        <v>293</v>
      </c>
      <c r="V6" s="22">
        <v>252</v>
      </c>
      <c r="W6" s="22">
        <v>145</v>
      </c>
      <c r="X6" s="22">
        <v>65</v>
      </c>
      <c r="Y6" s="22">
        <v>23</v>
      </c>
      <c r="Z6" s="22">
        <v>3</v>
      </c>
      <c r="AA6" s="22">
        <v>1</v>
      </c>
      <c r="AB6" s="22"/>
      <c r="AC6" s="22"/>
      <c r="AD6" s="23"/>
    </row>
    <row r="7" spans="1:30" s="24" customFormat="1">
      <c r="A7" s="21">
        <v>1953</v>
      </c>
      <c r="B7" s="22">
        <v>2443</v>
      </c>
      <c r="C7" s="22">
        <v>1</v>
      </c>
      <c r="D7" s="22">
        <v>2</v>
      </c>
      <c r="E7" s="22">
        <v>5</v>
      </c>
      <c r="F7" s="22">
        <v>13</v>
      </c>
      <c r="G7" s="22">
        <v>17</v>
      </c>
      <c r="H7" s="22">
        <v>38</v>
      </c>
      <c r="I7" s="22">
        <v>72</v>
      </c>
      <c r="J7" s="22">
        <v>41</v>
      </c>
      <c r="K7" s="22">
        <v>34</v>
      </c>
      <c r="L7" s="22">
        <v>52</v>
      </c>
      <c r="M7" s="22">
        <v>66</v>
      </c>
      <c r="N7" s="22">
        <v>61</v>
      </c>
      <c r="O7" s="22">
        <v>91</v>
      </c>
      <c r="P7" s="22">
        <v>115</v>
      </c>
      <c r="Q7" s="22">
        <v>169</v>
      </c>
      <c r="R7" s="22">
        <v>211</v>
      </c>
      <c r="S7" s="22">
        <v>298</v>
      </c>
      <c r="T7" s="22">
        <v>342</v>
      </c>
      <c r="U7" s="22">
        <v>312</v>
      </c>
      <c r="V7" s="22">
        <v>264</v>
      </c>
      <c r="W7" s="22">
        <v>174</v>
      </c>
      <c r="X7" s="22">
        <v>74</v>
      </c>
      <c r="Y7" s="22">
        <v>19</v>
      </c>
      <c r="Z7" s="22">
        <v>8</v>
      </c>
      <c r="AA7" s="22">
        <v>2</v>
      </c>
      <c r="AB7" s="22"/>
      <c r="AC7" s="22"/>
    </row>
    <row r="8" spans="1:30" s="23" customFormat="1">
      <c r="A8" s="21">
        <v>1954</v>
      </c>
      <c r="B8" s="22">
        <v>2523</v>
      </c>
      <c r="C8" s="22">
        <v>9</v>
      </c>
      <c r="D8" s="22">
        <v>3</v>
      </c>
      <c r="E8" s="22">
        <v>10</v>
      </c>
      <c r="F8" s="22">
        <v>17</v>
      </c>
      <c r="G8" s="22">
        <v>8</v>
      </c>
      <c r="H8" s="22">
        <v>47</v>
      </c>
      <c r="I8" s="22">
        <v>46</v>
      </c>
      <c r="J8" s="22">
        <v>35</v>
      </c>
      <c r="K8" s="22">
        <v>42</v>
      </c>
      <c r="L8" s="22">
        <v>48</v>
      </c>
      <c r="M8" s="22">
        <v>57</v>
      </c>
      <c r="N8" s="22">
        <v>59</v>
      </c>
      <c r="O8" s="22">
        <v>90</v>
      </c>
      <c r="P8" s="22">
        <v>146</v>
      </c>
      <c r="Q8" s="22">
        <v>176</v>
      </c>
      <c r="R8" s="22">
        <v>228</v>
      </c>
      <c r="S8" s="22">
        <v>308</v>
      </c>
      <c r="T8" s="22">
        <v>318</v>
      </c>
      <c r="U8" s="22">
        <v>351</v>
      </c>
      <c r="V8" s="22">
        <v>267</v>
      </c>
      <c r="W8" s="22">
        <v>197</v>
      </c>
      <c r="X8" s="22">
        <v>70</v>
      </c>
      <c r="Y8" s="22">
        <v>25</v>
      </c>
      <c r="Z8" s="22">
        <v>11</v>
      </c>
      <c r="AA8" s="22">
        <v>1</v>
      </c>
      <c r="AB8" s="22"/>
      <c r="AC8" s="22">
        <v>1</v>
      </c>
    </row>
    <row r="9" spans="1:30" s="24" customFormat="1">
      <c r="A9" s="21">
        <v>1955</v>
      </c>
      <c r="B9" s="22">
        <v>2714</v>
      </c>
      <c r="C9" s="22">
        <v>2</v>
      </c>
      <c r="D9" s="22">
        <v>12</v>
      </c>
      <c r="E9" s="22">
        <v>6</v>
      </c>
      <c r="F9" s="22">
        <v>18</v>
      </c>
      <c r="G9" s="22">
        <v>17</v>
      </c>
      <c r="H9" s="22">
        <v>55</v>
      </c>
      <c r="I9" s="22">
        <v>89</v>
      </c>
      <c r="J9" s="22">
        <v>25</v>
      </c>
      <c r="K9" s="22">
        <v>45</v>
      </c>
      <c r="L9" s="22">
        <v>43</v>
      </c>
      <c r="M9" s="22">
        <v>47</v>
      </c>
      <c r="N9" s="22">
        <v>68</v>
      </c>
      <c r="O9" s="22">
        <v>110</v>
      </c>
      <c r="P9" s="22">
        <v>129</v>
      </c>
      <c r="Q9" s="22">
        <v>188</v>
      </c>
      <c r="R9" s="22">
        <v>226</v>
      </c>
      <c r="S9" s="22">
        <v>310</v>
      </c>
      <c r="T9" s="22">
        <v>367</v>
      </c>
      <c r="U9" s="22">
        <v>374</v>
      </c>
      <c r="V9" s="22">
        <v>306</v>
      </c>
      <c r="W9" s="22">
        <v>210</v>
      </c>
      <c r="X9" s="22">
        <v>81</v>
      </c>
      <c r="Y9" s="22">
        <v>32</v>
      </c>
      <c r="Z9" s="22">
        <v>8</v>
      </c>
      <c r="AA9" s="22">
        <v>1</v>
      </c>
      <c r="AB9" s="22"/>
      <c r="AC9" s="22"/>
    </row>
    <row r="10" spans="1:30" s="23" customFormat="1">
      <c r="A10" s="21">
        <v>1956</v>
      </c>
      <c r="B10" s="22">
        <v>2811</v>
      </c>
      <c r="C10" s="22">
        <v>7</v>
      </c>
      <c r="D10" s="22">
        <v>2</v>
      </c>
      <c r="E10" s="22">
        <v>3</v>
      </c>
      <c r="F10" s="22">
        <v>13</v>
      </c>
      <c r="G10" s="22">
        <v>15</v>
      </c>
      <c r="H10" s="22">
        <v>40</v>
      </c>
      <c r="I10" s="22">
        <v>67</v>
      </c>
      <c r="J10" s="22">
        <v>44</v>
      </c>
      <c r="K10" s="22">
        <v>57</v>
      </c>
      <c r="L10" s="22">
        <v>36</v>
      </c>
      <c r="M10" s="22">
        <v>47</v>
      </c>
      <c r="N10" s="22">
        <v>64</v>
      </c>
      <c r="O10" s="22">
        <v>85</v>
      </c>
      <c r="P10" s="22">
        <v>129</v>
      </c>
      <c r="Q10" s="22">
        <v>189</v>
      </c>
      <c r="R10" s="22">
        <v>250</v>
      </c>
      <c r="S10" s="22">
        <v>324</v>
      </c>
      <c r="T10" s="22">
        <v>377</v>
      </c>
      <c r="U10" s="22">
        <v>382</v>
      </c>
      <c r="V10" s="22">
        <v>310</v>
      </c>
      <c r="W10" s="22">
        <v>230</v>
      </c>
      <c r="X10" s="22">
        <v>121</v>
      </c>
      <c r="Y10" s="22">
        <v>42</v>
      </c>
      <c r="Z10" s="22">
        <v>13</v>
      </c>
      <c r="AA10" s="22">
        <v>1</v>
      </c>
      <c r="AB10" s="22"/>
      <c r="AC10" s="22">
        <v>3</v>
      </c>
    </row>
    <row r="11" spans="1:30" s="23" customFormat="1">
      <c r="A11" s="21">
        <v>1957</v>
      </c>
      <c r="B11" s="22">
        <v>3031</v>
      </c>
      <c r="C11" s="22">
        <v>3</v>
      </c>
      <c r="D11" s="22">
        <v>3</v>
      </c>
      <c r="E11" s="22">
        <v>7</v>
      </c>
      <c r="F11" s="22">
        <v>10</v>
      </c>
      <c r="G11" s="22">
        <v>9</v>
      </c>
      <c r="H11" s="22">
        <v>32</v>
      </c>
      <c r="I11" s="22">
        <v>64</v>
      </c>
      <c r="J11" s="22">
        <v>62</v>
      </c>
      <c r="K11" s="22">
        <v>60</v>
      </c>
      <c r="L11" s="22">
        <v>36</v>
      </c>
      <c r="M11" s="22">
        <v>36</v>
      </c>
      <c r="N11" s="22">
        <v>69</v>
      </c>
      <c r="O11" s="22">
        <v>93</v>
      </c>
      <c r="P11" s="22">
        <v>135</v>
      </c>
      <c r="Q11" s="22">
        <v>221</v>
      </c>
      <c r="R11" s="22">
        <v>269</v>
      </c>
      <c r="S11" s="22">
        <v>325</v>
      </c>
      <c r="T11" s="22">
        <v>428</v>
      </c>
      <c r="U11" s="22">
        <v>388</v>
      </c>
      <c r="V11" s="22">
        <v>394</v>
      </c>
      <c r="W11" s="22">
        <v>241</v>
      </c>
      <c r="X11" s="22">
        <v>137</v>
      </c>
      <c r="Y11" s="22">
        <v>30</v>
      </c>
      <c r="Z11" s="22">
        <v>9</v>
      </c>
      <c r="AA11" s="22">
        <v>2</v>
      </c>
      <c r="AB11" s="22"/>
      <c r="AC11" s="22"/>
    </row>
    <row r="12" spans="1:30" s="23" customFormat="1">
      <c r="A12" s="21">
        <v>1958</v>
      </c>
      <c r="B12" s="22">
        <v>2893</v>
      </c>
      <c r="C12" s="22">
        <v>1</v>
      </c>
      <c r="D12" s="22">
        <v>6</v>
      </c>
      <c r="E12" s="22">
        <v>9</v>
      </c>
      <c r="F12" s="22">
        <v>14</v>
      </c>
      <c r="G12" s="22">
        <v>12</v>
      </c>
      <c r="H12" s="22">
        <v>42</v>
      </c>
      <c r="I12" s="22">
        <v>45</v>
      </c>
      <c r="J12" s="22">
        <v>53</v>
      </c>
      <c r="K12" s="22">
        <v>49</v>
      </c>
      <c r="L12" s="22">
        <v>52</v>
      </c>
      <c r="M12" s="22">
        <v>50</v>
      </c>
      <c r="N12" s="22">
        <v>68</v>
      </c>
      <c r="O12" s="22">
        <v>105</v>
      </c>
      <c r="P12" s="22">
        <v>130</v>
      </c>
      <c r="Q12" s="22">
        <v>193</v>
      </c>
      <c r="R12" s="22">
        <v>245</v>
      </c>
      <c r="S12" s="22">
        <v>350</v>
      </c>
      <c r="T12" s="22">
        <v>367</v>
      </c>
      <c r="U12" s="22">
        <v>398</v>
      </c>
      <c r="V12" s="22">
        <v>357</v>
      </c>
      <c r="W12" s="22">
        <v>233</v>
      </c>
      <c r="X12" s="22">
        <v>114</v>
      </c>
      <c r="Y12" s="22">
        <v>35</v>
      </c>
      <c r="Z12" s="22">
        <v>7</v>
      </c>
      <c r="AA12" s="22"/>
      <c r="AB12" s="22"/>
      <c r="AC12" s="22"/>
    </row>
    <row r="13" spans="1:30" s="23" customFormat="1">
      <c r="A13" s="21">
        <v>1959</v>
      </c>
      <c r="B13" s="22">
        <v>3063</v>
      </c>
      <c r="C13" s="22">
        <v>2</v>
      </c>
      <c r="D13" s="22">
        <v>7</v>
      </c>
      <c r="E13" s="22">
        <v>7</v>
      </c>
      <c r="F13" s="22">
        <v>8</v>
      </c>
      <c r="G13" s="22">
        <v>14</v>
      </c>
      <c r="H13" s="22">
        <v>38</v>
      </c>
      <c r="I13" s="22">
        <v>57</v>
      </c>
      <c r="J13" s="22">
        <v>52</v>
      </c>
      <c r="K13" s="22">
        <v>54</v>
      </c>
      <c r="L13" s="22">
        <v>45</v>
      </c>
      <c r="M13" s="22">
        <v>49</v>
      </c>
      <c r="N13" s="22">
        <v>62</v>
      </c>
      <c r="O13" s="22">
        <v>86</v>
      </c>
      <c r="P13" s="22">
        <v>138</v>
      </c>
      <c r="Q13" s="22">
        <v>210</v>
      </c>
      <c r="R13" s="22">
        <v>295</v>
      </c>
      <c r="S13" s="22">
        <v>314</v>
      </c>
      <c r="T13" s="22">
        <v>374</v>
      </c>
      <c r="U13" s="22">
        <v>459</v>
      </c>
      <c r="V13" s="22">
        <v>372</v>
      </c>
      <c r="W13" s="22">
        <v>275</v>
      </c>
      <c r="X13" s="22">
        <v>125</v>
      </c>
      <c r="Y13" s="22">
        <v>47</v>
      </c>
      <c r="Z13" s="22">
        <v>10</v>
      </c>
      <c r="AA13" s="22"/>
      <c r="AB13" s="22"/>
      <c r="AC13" s="22">
        <v>1</v>
      </c>
      <c r="AD13" s="23" t="s">
        <v>28</v>
      </c>
    </row>
    <row r="14" spans="1:30" s="23" customFormat="1">
      <c r="A14" s="21">
        <v>1960</v>
      </c>
      <c r="B14" s="22">
        <v>3264</v>
      </c>
      <c r="C14" s="22">
        <v>5</v>
      </c>
      <c r="D14" s="22">
        <v>1</v>
      </c>
      <c r="E14" s="22">
        <v>6</v>
      </c>
      <c r="F14" s="22">
        <v>21</v>
      </c>
      <c r="G14" s="22">
        <v>18</v>
      </c>
      <c r="H14" s="22">
        <v>51</v>
      </c>
      <c r="I14" s="22">
        <v>60</v>
      </c>
      <c r="J14" s="22">
        <v>47</v>
      </c>
      <c r="K14" s="22">
        <v>67</v>
      </c>
      <c r="L14" s="22">
        <v>48</v>
      </c>
      <c r="M14" s="22">
        <v>47</v>
      </c>
      <c r="N14" s="22">
        <v>70</v>
      </c>
      <c r="O14" s="22">
        <v>106</v>
      </c>
      <c r="P14" s="22">
        <v>161</v>
      </c>
      <c r="Q14" s="22">
        <v>202</v>
      </c>
      <c r="R14" s="22">
        <v>289</v>
      </c>
      <c r="S14" s="22">
        <v>345</v>
      </c>
      <c r="T14" s="22">
        <v>416</v>
      </c>
      <c r="U14" s="22">
        <v>471</v>
      </c>
      <c r="V14" s="22">
        <v>370</v>
      </c>
      <c r="W14" s="22">
        <v>304</v>
      </c>
      <c r="X14" s="22">
        <v>144</v>
      </c>
      <c r="Y14" s="22">
        <v>52</v>
      </c>
      <c r="Z14" s="22">
        <v>11</v>
      </c>
      <c r="AA14" s="22">
        <v>2</v>
      </c>
      <c r="AB14" s="22"/>
      <c r="AC14" s="22">
        <v>1</v>
      </c>
    </row>
    <row r="15" spans="1:30" s="23" customFormat="1">
      <c r="A15" s="21">
        <v>1961</v>
      </c>
      <c r="B15" s="22">
        <v>3359</v>
      </c>
      <c r="C15" s="22">
        <v>4</v>
      </c>
      <c r="D15" s="22">
        <v>5</v>
      </c>
      <c r="E15" s="22">
        <v>7</v>
      </c>
      <c r="F15" s="22">
        <v>7</v>
      </c>
      <c r="G15" s="22">
        <v>14</v>
      </c>
      <c r="H15" s="22">
        <v>37</v>
      </c>
      <c r="I15" s="22">
        <v>82</v>
      </c>
      <c r="J15" s="22">
        <v>77</v>
      </c>
      <c r="K15" s="22">
        <v>47</v>
      </c>
      <c r="L15" s="22">
        <v>49</v>
      </c>
      <c r="M15" s="22">
        <v>52</v>
      </c>
      <c r="N15" s="22">
        <v>56</v>
      </c>
      <c r="O15" s="22">
        <v>102</v>
      </c>
      <c r="P15" s="22">
        <v>153</v>
      </c>
      <c r="Q15" s="22">
        <v>197</v>
      </c>
      <c r="R15" s="22">
        <v>276</v>
      </c>
      <c r="S15" s="22">
        <v>392</v>
      </c>
      <c r="T15" s="22">
        <v>406</v>
      </c>
      <c r="U15" s="22">
        <v>494</v>
      </c>
      <c r="V15" s="22">
        <v>452</v>
      </c>
      <c r="W15" s="22">
        <v>289</v>
      </c>
      <c r="X15" s="22">
        <v>143</v>
      </c>
      <c r="Y15" s="22">
        <v>39</v>
      </c>
      <c r="Z15" s="22">
        <v>14</v>
      </c>
      <c r="AA15" s="22">
        <v>2</v>
      </c>
      <c r="AB15" s="22"/>
      <c r="AC15" s="22"/>
      <c r="AD15" s="26"/>
    </row>
    <row r="16" spans="1:30" s="23" customFormat="1">
      <c r="A16" s="21">
        <v>1962</v>
      </c>
      <c r="B16" s="22">
        <v>3269</v>
      </c>
      <c r="C16" s="22">
        <v>3</v>
      </c>
      <c r="D16" s="22">
        <v>4</v>
      </c>
      <c r="E16" s="22">
        <v>9</v>
      </c>
      <c r="F16" s="22">
        <v>16</v>
      </c>
      <c r="G16" s="22">
        <v>11</v>
      </c>
      <c r="H16" s="22">
        <v>43</v>
      </c>
      <c r="I16" s="22">
        <v>60</v>
      </c>
      <c r="J16" s="22">
        <v>64</v>
      </c>
      <c r="K16" s="22">
        <v>47</v>
      </c>
      <c r="L16" s="22">
        <v>50</v>
      </c>
      <c r="M16" s="22">
        <v>48</v>
      </c>
      <c r="N16" s="22">
        <v>77</v>
      </c>
      <c r="O16" s="22">
        <v>97</v>
      </c>
      <c r="P16" s="22">
        <v>163</v>
      </c>
      <c r="Q16" s="22">
        <v>199</v>
      </c>
      <c r="R16" s="22">
        <v>267</v>
      </c>
      <c r="S16" s="22">
        <v>342</v>
      </c>
      <c r="T16" s="22">
        <v>387</v>
      </c>
      <c r="U16" s="22">
        <v>519</v>
      </c>
      <c r="V16" s="22">
        <v>393</v>
      </c>
      <c r="W16" s="22">
        <v>295</v>
      </c>
      <c r="X16" s="22">
        <v>144</v>
      </c>
      <c r="Y16" s="22">
        <v>55</v>
      </c>
      <c r="Z16" s="22">
        <v>14</v>
      </c>
      <c r="AA16" s="22">
        <v>5</v>
      </c>
      <c r="AB16" s="22"/>
      <c r="AC16" s="22"/>
    </row>
    <row r="17" spans="1:29" s="23" customFormat="1">
      <c r="A17" s="21">
        <v>1963</v>
      </c>
      <c r="B17" s="22">
        <v>3389</v>
      </c>
      <c r="C17" s="22">
        <v>6</v>
      </c>
      <c r="D17" s="22">
        <v>3</v>
      </c>
      <c r="E17" s="22">
        <v>5</v>
      </c>
      <c r="F17" s="22">
        <v>17</v>
      </c>
      <c r="G17" s="22">
        <v>12</v>
      </c>
      <c r="H17" s="22">
        <v>43</v>
      </c>
      <c r="I17" s="22">
        <v>80</v>
      </c>
      <c r="J17" s="22">
        <v>61</v>
      </c>
      <c r="K17" s="22">
        <v>56</v>
      </c>
      <c r="L17" s="22">
        <v>58</v>
      </c>
      <c r="M17" s="22">
        <v>44</v>
      </c>
      <c r="N17" s="22">
        <v>66</v>
      </c>
      <c r="O17" s="22">
        <v>104</v>
      </c>
      <c r="P17" s="22">
        <v>173</v>
      </c>
      <c r="Q17" s="22">
        <v>211</v>
      </c>
      <c r="R17" s="22">
        <v>289</v>
      </c>
      <c r="S17" s="22">
        <v>365</v>
      </c>
      <c r="T17" s="22">
        <v>411</v>
      </c>
      <c r="U17" s="22">
        <v>478</v>
      </c>
      <c r="V17" s="22">
        <v>404</v>
      </c>
      <c r="W17" s="22">
        <v>308</v>
      </c>
      <c r="X17" s="22">
        <v>153</v>
      </c>
      <c r="Y17" s="22">
        <v>65</v>
      </c>
      <c r="Z17" s="22">
        <v>16</v>
      </c>
      <c r="AA17" s="22">
        <v>2</v>
      </c>
      <c r="AB17" s="22"/>
      <c r="AC17" s="22">
        <v>2</v>
      </c>
    </row>
    <row r="18" spans="1:29" s="23" customFormat="1">
      <c r="A18" s="21">
        <v>1964</v>
      </c>
      <c r="B18" s="22">
        <v>3609</v>
      </c>
      <c r="C18" s="22">
        <v>3</v>
      </c>
      <c r="D18" s="22">
        <v>3</v>
      </c>
      <c r="E18" s="22">
        <v>9</v>
      </c>
      <c r="F18" s="22">
        <v>6</v>
      </c>
      <c r="G18" s="22">
        <v>14</v>
      </c>
      <c r="H18" s="22">
        <v>35</v>
      </c>
      <c r="I18" s="22">
        <v>62</v>
      </c>
      <c r="J18" s="22">
        <v>64</v>
      </c>
      <c r="K18" s="22">
        <v>80</v>
      </c>
      <c r="L18" s="22">
        <v>56</v>
      </c>
      <c r="M18" s="22">
        <v>45</v>
      </c>
      <c r="N18" s="22">
        <v>72</v>
      </c>
      <c r="O18" s="22">
        <v>111</v>
      </c>
      <c r="P18" s="22">
        <v>177</v>
      </c>
      <c r="Q18" s="22">
        <v>236</v>
      </c>
      <c r="R18" s="22">
        <v>282</v>
      </c>
      <c r="S18" s="22">
        <v>399</v>
      </c>
      <c r="T18" s="22">
        <v>462</v>
      </c>
      <c r="U18" s="22">
        <v>452</v>
      </c>
      <c r="V18" s="22">
        <v>482</v>
      </c>
      <c r="W18" s="22">
        <v>346</v>
      </c>
      <c r="X18" s="22">
        <v>173</v>
      </c>
      <c r="Y18" s="22">
        <v>60</v>
      </c>
      <c r="Z18" s="22">
        <v>13</v>
      </c>
      <c r="AA18" s="22">
        <v>1</v>
      </c>
      <c r="AB18" s="22">
        <v>1</v>
      </c>
      <c r="AC18" s="22"/>
    </row>
    <row r="19" spans="1:29" s="23" customFormat="1">
      <c r="A19" s="21">
        <v>1965</v>
      </c>
      <c r="B19" s="22">
        <v>3870</v>
      </c>
      <c r="C19" s="22">
        <v>2</v>
      </c>
      <c r="D19" s="22">
        <v>4</v>
      </c>
      <c r="E19" s="22">
        <v>6</v>
      </c>
      <c r="F19" s="22">
        <v>9</v>
      </c>
      <c r="G19" s="22">
        <v>17</v>
      </c>
      <c r="H19" s="22">
        <v>38</v>
      </c>
      <c r="I19" s="22">
        <v>73</v>
      </c>
      <c r="J19" s="22">
        <v>66</v>
      </c>
      <c r="K19" s="22">
        <v>69</v>
      </c>
      <c r="L19" s="22">
        <v>59</v>
      </c>
      <c r="M19" s="22">
        <v>57</v>
      </c>
      <c r="N19" s="22">
        <v>77</v>
      </c>
      <c r="O19" s="22">
        <v>111</v>
      </c>
      <c r="P19" s="22">
        <v>205</v>
      </c>
      <c r="Q19" s="22">
        <v>246</v>
      </c>
      <c r="R19" s="22">
        <v>325</v>
      </c>
      <c r="S19" s="22">
        <v>412</v>
      </c>
      <c r="T19" s="22">
        <v>483</v>
      </c>
      <c r="U19" s="22">
        <v>530</v>
      </c>
      <c r="V19" s="22">
        <v>474</v>
      </c>
      <c r="W19" s="22">
        <v>363</v>
      </c>
      <c r="X19" s="22">
        <v>195</v>
      </c>
      <c r="Y19" s="22">
        <v>76</v>
      </c>
      <c r="Z19" s="22">
        <v>9</v>
      </c>
      <c r="AA19" s="22">
        <v>2</v>
      </c>
      <c r="AB19" s="22"/>
      <c r="AC19" s="22"/>
    </row>
    <row r="20" spans="1:29" s="23" customFormat="1">
      <c r="A20" s="21">
        <v>1966</v>
      </c>
      <c r="B20" s="22">
        <v>3928</v>
      </c>
      <c r="C20" s="22">
        <v>2</v>
      </c>
      <c r="D20" s="22"/>
      <c r="E20" s="22">
        <v>11</v>
      </c>
      <c r="F20" s="22">
        <v>6</v>
      </c>
      <c r="G20" s="22">
        <v>18</v>
      </c>
      <c r="H20" s="22">
        <v>37</v>
      </c>
      <c r="I20" s="22">
        <v>61</v>
      </c>
      <c r="J20" s="22">
        <v>84</v>
      </c>
      <c r="K20" s="22">
        <v>62</v>
      </c>
      <c r="L20" s="22">
        <v>63</v>
      </c>
      <c r="M20" s="22">
        <v>38</v>
      </c>
      <c r="N20" s="22">
        <v>59</v>
      </c>
      <c r="O20" s="22">
        <v>108</v>
      </c>
      <c r="P20" s="22">
        <v>187</v>
      </c>
      <c r="Q20" s="22">
        <v>242</v>
      </c>
      <c r="R20" s="22">
        <v>376</v>
      </c>
      <c r="S20" s="22">
        <v>410</v>
      </c>
      <c r="T20" s="22">
        <v>467</v>
      </c>
      <c r="U20" s="22">
        <v>504</v>
      </c>
      <c r="V20" s="22">
        <v>508</v>
      </c>
      <c r="W20" s="22">
        <v>417</v>
      </c>
      <c r="X20" s="22">
        <v>207</v>
      </c>
      <c r="Y20" s="22">
        <v>76</v>
      </c>
      <c r="Z20" s="22">
        <v>19</v>
      </c>
      <c r="AA20" s="22">
        <v>3</v>
      </c>
      <c r="AB20" s="22"/>
      <c r="AC20" s="22"/>
    </row>
    <row r="21" spans="1:29" s="23" customFormat="1">
      <c r="A21" s="21">
        <v>1967</v>
      </c>
      <c r="B21" s="22">
        <v>4010</v>
      </c>
      <c r="C21" s="22">
        <v>3</v>
      </c>
      <c r="D21" s="22">
        <v>3</v>
      </c>
      <c r="E21" s="22">
        <v>4</v>
      </c>
      <c r="F21" s="22">
        <v>7</v>
      </c>
      <c r="G21" s="22">
        <v>11</v>
      </c>
      <c r="H21" s="22">
        <v>28</v>
      </c>
      <c r="I21" s="22">
        <v>63</v>
      </c>
      <c r="J21" s="22">
        <v>64</v>
      </c>
      <c r="K21" s="22">
        <v>65</v>
      </c>
      <c r="L21" s="22">
        <v>59</v>
      </c>
      <c r="M21" s="22">
        <v>62</v>
      </c>
      <c r="N21" s="22">
        <v>62</v>
      </c>
      <c r="O21" s="22">
        <v>108</v>
      </c>
      <c r="P21" s="22">
        <v>155</v>
      </c>
      <c r="Q21" s="22">
        <v>239</v>
      </c>
      <c r="R21" s="22">
        <v>320</v>
      </c>
      <c r="S21" s="22">
        <v>462</v>
      </c>
      <c r="T21" s="22">
        <v>511</v>
      </c>
      <c r="U21" s="22">
        <v>518</v>
      </c>
      <c r="V21" s="22">
        <v>520</v>
      </c>
      <c r="W21" s="22">
        <v>440</v>
      </c>
      <c r="X21" s="22">
        <v>217</v>
      </c>
      <c r="Y21" s="22">
        <v>92</v>
      </c>
      <c r="Z21" s="22">
        <v>24</v>
      </c>
      <c r="AA21" s="22">
        <v>1</v>
      </c>
      <c r="AB21" s="22"/>
      <c r="AC21" s="22"/>
    </row>
    <row r="22" spans="1:29" s="23" customFormat="1">
      <c r="A22" s="21">
        <v>1968</v>
      </c>
      <c r="B22" s="22">
        <v>3504</v>
      </c>
      <c r="C22" s="22"/>
      <c r="D22" s="22">
        <v>4</v>
      </c>
      <c r="E22" s="22">
        <v>1</v>
      </c>
      <c r="F22" s="22">
        <v>8</v>
      </c>
      <c r="G22" s="22">
        <v>19</v>
      </c>
      <c r="H22" s="22">
        <v>32</v>
      </c>
      <c r="I22" s="22">
        <v>53</v>
      </c>
      <c r="J22" s="22">
        <v>57</v>
      </c>
      <c r="K22" s="22">
        <v>69</v>
      </c>
      <c r="L22" s="22">
        <v>59</v>
      </c>
      <c r="M22" s="22">
        <v>56</v>
      </c>
      <c r="N22" s="22">
        <v>66</v>
      </c>
      <c r="O22" s="22">
        <v>102</v>
      </c>
      <c r="P22" s="22">
        <v>143</v>
      </c>
      <c r="Q22" s="22">
        <v>215</v>
      </c>
      <c r="R22" s="22">
        <v>279</v>
      </c>
      <c r="S22" s="22">
        <v>355</v>
      </c>
      <c r="T22" s="22">
        <v>461</v>
      </c>
      <c r="U22" s="22">
        <v>457</v>
      </c>
      <c r="V22" s="22">
        <v>421</v>
      </c>
      <c r="W22" s="22">
        <v>359</v>
      </c>
      <c r="X22" s="22">
        <v>214</v>
      </c>
      <c r="Y22" s="22">
        <v>83</v>
      </c>
      <c r="Z22" s="22">
        <v>21</v>
      </c>
      <c r="AA22" s="22">
        <v>2</v>
      </c>
      <c r="AB22" s="22"/>
      <c r="AC22" s="22"/>
    </row>
    <row r="23" spans="1:29" s="23" customFormat="1">
      <c r="A23" s="21">
        <v>1969</v>
      </c>
      <c r="B23" s="22">
        <v>3423</v>
      </c>
      <c r="C23" s="22"/>
      <c r="D23" s="22">
        <v>3</v>
      </c>
      <c r="E23" s="22">
        <v>7</v>
      </c>
      <c r="F23" s="22">
        <v>4</v>
      </c>
      <c r="G23" s="22">
        <v>5</v>
      </c>
      <c r="H23" s="22">
        <v>19</v>
      </c>
      <c r="I23" s="22">
        <v>50</v>
      </c>
      <c r="J23" s="22">
        <v>66</v>
      </c>
      <c r="K23" s="22">
        <v>68</v>
      </c>
      <c r="L23" s="22">
        <v>37</v>
      </c>
      <c r="M23" s="22">
        <v>58</v>
      </c>
      <c r="N23" s="22">
        <v>49</v>
      </c>
      <c r="O23" s="22">
        <v>91</v>
      </c>
      <c r="P23" s="22">
        <v>138</v>
      </c>
      <c r="Q23" s="22">
        <v>196</v>
      </c>
      <c r="R23" s="22">
        <v>291</v>
      </c>
      <c r="S23" s="22">
        <v>374</v>
      </c>
      <c r="T23" s="22">
        <v>399</v>
      </c>
      <c r="U23" s="22">
        <v>444</v>
      </c>
      <c r="V23" s="22">
        <v>458</v>
      </c>
      <c r="W23" s="22">
        <v>374</v>
      </c>
      <c r="X23" s="22">
        <v>213</v>
      </c>
      <c r="Y23" s="22">
        <v>71</v>
      </c>
      <c r="Z23" s="22">
        <v>21</v>
      </c>
      <c r="AA23" s="22">
        <v>5</v>
      </c>
      <c r="AB23" s="22">
        <v>1</v>
      </c>
      <c r="AC23" s="22"/>
    </row>
    <row r="24" spans="1:29" s="23" customFormat="1">
      <c r="A24" s="21">
        <v>1970</v>
      </c>
      <c r="B24" s="22">
        <v>3576</v>
      </c>
      <c r="C24" s="22">
        <v>2</v>
      </c>
      <c r="D24" s="22">
        <v>1</v>
      </c>
      <c r="E24" s="22">
        <v>3</v>
      </c>
      <c r="F24" s="22">
        <v>4</v>
      </c>
      <c r="G24" s="22">
        <v>6</v>
      </c>
      <c r="H24" s="22">
        <v>16</v>
      </c>
      <c r="I24" s="22">
        <v>65</v>
      </c>
      <c r="J24" s="22">
        <v>42</v>
      </c>
      <c r="K24" s="22">
        <v>56</v>
      </c>
      <c r="L24" s="22">
        <v>71</v>
      </c>
      <c r="M24" s="22">
        <v>48</v>
      </c>
      <c r="N24" s="22">
        <v>54</v>
      </c>
      <c r="O24" s="22">
        <v>76</v>
      </c>
      <c r="P24" s="22">
        <v>139</v>
      </c>
      <c r="Q24" s="22">
        <v>237</v>
      </c>
      <c r="R24" s="22">
        <v>300</v>
      </c>
      <c r="S24" s="22">
        <v>411</v>
      </c>
      <c r="T24" s="22">
        <v>458</v>
      </c>
      <c r="U24" s="22">
        <v>441</v>
      </c>
      <c r="V24" s="22">
        <v>473</v>
      </c>
      <c r="W24" s="22">
        <v>374</v>
      </c>
      <c r="X24" s="22">
        <v>219</v>
      </c>
      <c r="Y24" s="22">
        <v>82</v>
      </c>
      <c r="Z24" s="22">
        <v>12</v>
      </c>
      <c r="AA24" s="22">
        <v>1</v>
      </c>
      <c r="AB24" s="22"/>
      <c r="AC24" s="22">
        <v>1</v>
      </c>
    </row>
    <row r="25" spans="1:29" s="23" customFormat="1">
      <c r="A25" s="21">
        <v>1971</v>
      </c>
      <c r="B25" s="22">
        <v>3600</v>
      </c>
      <c r="C25" s="22">
        <v>1</v>
      </c>
      <c r="D25" s="22"/>
      <c r="E25" s="22">
        <v>3</v>
      </c>
      <c r="F25" s="22">
        <v>7</v>
      </c>
      <c r="G25" s="22">
        <v>4</v>
      </c>
      <c r="H25" s="22">
        <v>15</v>
      </c>
      <c r="I25" s="22">
        <v>45</v>
      </c>
      <c r="J25" s="22">
        <v>40</v>
      </c>
      <c r="K25" s="22">
        <v>51</v>
      </c>
      <c r="L25" s="22">
        <v>55</v>
      </c>
      <c r="M25" s="22">
        <v>57</v>
      </c>
      <c r="N25" s="22">
        <v>63</v>
      </c>
      <c r="O25" s="22">
        <v>67</v>
      </c>
      <c r="P25" s="22">
        <v>121</v>
      </c>
      <c r="Q25" s="22">
        <v>208</v>
      </c>
      <c r="R25" s="22">
        <v>323</v>
      </c>
      <c r="S25" s="22">
        <v>463</v>
      </c>
      <c r="T25" s="22">
        <v>466</v>
      </c>
      <c r="U25" s="22">
        <v>461</v>
      </c>
      <c r="V25" s="22">
        <v>455</v>
      </c>
      <c r="W25" s="22">
        <v>397</v>
      </c>
      <c r="X25" s="22">
        <v>203</v>
      </c>
      <c r="Y25" s="22">
        <v>78</v>
      </c>
      <c r="Z25" s="22">
        <v>24</v>
      </c>
      <c r="AA25" s="22">
        <v>7</v>
      </c>
      <c r="AB25" s="22">
        <v>1</v>
      </c>
      <c r="AC25" s="22"/>
    </row>
    <row r="26" spans="1:29" s="23" customFormat="1">
      <c r="A26" s="21">
        <v>1972</v>
      </c>
      <c r="B26" s="22">
        <v>3574</v>
      </c>
      <c r="C26" s="22">
        <v>2</v>
      </c>
      <c r="D26" s="22">
        <v>2</v>
      </c>
      <c r="E26" s="22">
        <v>2</v>
      </c>
      <c r="F26" s="22">
        <v>2</v>
      </c>
      <c r="G26" s="22">
        <v>2</v>
      </c>
      <c r="H26" s="22">
        <v>10</v>
      </c>
      <c r="I26" s="22">
        <v>30</v>
      </c>
      <c r="J26" s="22">
        <v>38</v>
      </c>
      <c r="K26" s="22">
        <v>64</v>
      </c>
      <c r="L26" s="22">
        <v>66</v>
      </c>
      <c r="M26" s="22">
        <v>54</v>
      </c>
      <c r="N26" s="22">
        <v>64</v>
      </c>
      <c r="O26" s="22">
        <v>76</v>
      </c>
      <c r="P26" s="22">
        <v>150</v>
      </c>
      <c r="Q26" s="22">
        <v>178</v>
      </c>
      <c r="R26" s="22">
        <v>294</v>
      </c>
      <c r="S26" s="22">
        <v>380</v>
      </c>
      <c r="T26" s="22">
        <v>466</v>
      </c>
      <c r="U26" s="22">
        <v>456</v>
      </c>
      <c r="V26" s="22">
        <v>464</v>
      </c>
      <c r="W26" s="22">
        <v>398</v>
      </c>
      <c r="X26" s="22">
        <v>256</v>
      </c>
      <c r="Y26" s="22">
        <v>106</v>
      </c>
      <c r="Z26" s="22">
        <v>22</v>
      </c>
      <c r="AA26" s="22">
        <v>2</v>
      </c>
      <c r="AB26" s="22"/>
      <c r="AC26" s="22"/>
    </row>
    <row r="27" spans="1:29" s="23" customFormat="1">
      <c r="A27" s="21">
        <v>1973</v>
      </c>
      <c r="B27" s="22">
        <v>3386</v>
      </c>
      <c r="C27" s="22"/>
      <c r="D27" s="22">
        <v>2</v>
      </c>
      <c r="E27" s="22">
        <v>2</v>
      </c>
      <c r="F27" s="22">
        <v>11</v>
      </c>
      <c r="G27" s="22">
        <v>7</v>
      </c>
      <c r="H27" s="22">
        <v>22</v>
      </c>
      <c r="I27" s="22">
        <v>36</v>
      </c>
      <c r="J27" s="22">
        <v>51</v>
      </c>
      <c r="K27" s="22">
        <v>44</v>
      </c>
      <c r="L27" s="22">
        <v>49</v>
      </c>
      <c r="M27" s="22">
        <v>53</v>
      </c>
      <c r="N27" s="22">
        <v>51</v>
      </c>
      <c r="O27" s="22">
        <v>53</v>
      </c>
      <c r="P27" s="22">
        <v>111</v>
      </c>
      <c r="Q27" s="22">
        <v>177</v>
      </c>
      <c r="R27" s="22">
        <v>262</v>
      </c>
      <c r="S27" s="22">
        <v>366</v>
      </c>
      <c r="T27" s="22">
        <v>435</v>
      </c>
      <c r="U27" s="22">
        <v>509</v>
      </c>
      <c r="V27" s="22">
        <v>437</v>
      </c>
      <c r="W27" s="22">
        <v>374</v>
      </c>
      <c r="X27" s="22">
        <v>238</v>
      </c>
      <c r="Y27" s="22">
        <v>95</v>
      </c>
      <c r="Z27" s="22">
        <v>20</v>
      </c>
      <c r="AA27" s="22">
        <v>2</v>
      </c>
      <c r="AB27" s="22"/>
      <c r="AC27" s="22">
        <v>1</v>
      </c>
    </row>
    <row r="28" spans="1:29" s="23" customFormat="1">
      <c r="A28" s="21">
        <v>1974</v>
      </c>
      <c r="B28" s="22">
        <v>3330</v>
      </c>
      <c r="C28" s="22">
        <v>1</v>
      </c>
      <c r="D28" s="22">
        <v>1</v>
      </c>
      <c r="E28" s="22">
        <v>3</v>
      </c>
      <c r="F28" s="22">
        <v>2</v>
      </c>
      <c r="G28" s="22">
        <v>6</v>
      </c>
      <c r="H28" s="22">
        <v>13</v>
      </c>
      <c r="I28" s="22">
        <v>41</v>
      </c>
      <c r="J28" s="22">
        <v>36</v>
      </c>
      <c r="K28" s="22">
        <v>59</v>
      </c>
      <c r="L28" s="22">
        <v>40</v>
      </c>
      <c r="M28" s="22">
        <v>58</v>
      </c>
      <c r="N28" s="22">
        <v>50</v>
      </c>
      <c r="O28" s="22">
        <v>75</v>
      </c>
      <c r="P28" s="22">
        <v>90</v>
      </c>
      <c r="Q28" s="22">
        <v>183</v>
      </c>
      <c r="R28" s="22">
        <v>278</v>
      </c>
      <c r="S28" s="22">
        <v>327</v>
      </c>
      <c r="T28" s="22">
        <v>440</v>
      </c>
      <c r="U28" s="22">
        <v>477</v>
      </c>
      <c r="V28" s="22">
        <v>474</v>
      </c>
      <c r="W28" s="22">
        <v>343</v>
      </c>
      <c r="X28" s="22">
        <v>233</v>
      </c>
      <c r="Y28" s="22">
        <v>80</v>
      </c>
      <c r="Z28" s="22">
        <v>25</v>
      </c>
      <c r="AA28" s="22">
        <v>7</v>
      </c>
      <c r="AB28" s="22"/>
      <c r="AC28" s="22">
        <v>1</v>
      </c>
    </row>
    <row r="29" spans="1:29" s="23" customFormat="1">
      <c r="A29" s="21">
        <v>1975</v>
      </c>
      <c r="B29" s="22">
        <v>2934</v>
      </c>
      <c r="C29" s="22">
        <v>1</v>
      </c>
      <c r="D29" s="22">
        <v>1</v>
      </c>
      <c r="E29" s="22">
        <v>1</v>
      </c>
      <c r="F29" s="22">
        <v>5</v>
      </c>
      <c r="G29" s="22">
        <v>4</v>
      </c>
      <c r="H29" s="22">
        <v>12</v>
      </c>
      <c r="I29" s="22">
        <v>23</v>
      </c>
      <c r="J29" s="22">
        <v>18</v>
      </c>
      <c r="K29" s="22">
        <v>54</v>
      </c>
      <c r="L29" s="22">
        <v>47</v>
      </c>
      <c r="M29" s="22">
        <v>39</v>
      </c>
      <c r="N29" s="22">
        <v>69</v>
      </c>
      <c r="O29" s="22">
        <v>47</v>
      </c>
      <c r="P29" s="22">
        <v>81</v>
      </c>
      <c r="Q29" s="22">
        <v>143</v>
      </c>
      <c r="R29" s="22">
        <v>236</v>
      </c>
      <c r="S29" s="22">
        <v>332</v>
      </c>
      <c r="T29" s="22">
        <v>392</v>
      </c>
      <c r="U29" s="22">
        <v>417</v>
      </c>
      <c r="V29" s="22">
        <v>382</v>
      </c>
      <c r="W29" s="22">
        <v>311</v>
      </c>
      <c r="X29" s="22">
        <v>210</v>
      </c>
      <c r="Y29" s="22">
        <v>87</v>
      </c>
      <c r="Z29" s="22">
        <v>32</v>
      </c>
      <c r="AA29" s="22">
        <v>2</v>
      </c>
      <c r="AB29" s="22"/>
      <c r="AC29" s="22"/>
    </row>
    <row r="30" spans="1:29" s="23" customFormat="1">
      <c r="A30" s="21">
        <v>1976</v>
      </c>
      <c r="B30" s="22">
        <v>2668</v>
      </c>
      <c r="C30" s="22"/>
      <c r="D30" s="22"/>
      <c r="E30" s="22">
        <v>1</v>
      </c>
      <c r="F30" s="22">
        <v>2</v>
      </c>
      <c r="G30" s="22">
        <v>2</v>
      </c>
      <c r="H30" s="22">
        <v>5</v>
      </c>
      <c r="I30" s="22">
        <v>10</v>
      </c>
      <c r="J30" s="22">
        <v>19</v>
      </c>
      <c r="K30" s="22">
        <v>27</v>
      </c>
      <c r="L30" s="22">
        <v>24</v>
      </c>
      <c r="M30" s="22">
        <v>41</v>
      </c>
      <c r="N30" s="22">
        <v>46</v>
      </c>
      <c r="O30" s="22">
        <v>50</v>
      </c>
      <c r="P30" s="22">
        <v>71</v>
      </c>
      <c r="Q30" s="22">
        <v>140</v>
      </c>
      <c r="R30" s="22">
        <v>185</v>
      </c>
      <c r="S30" s="22">
        <v>280</v>
      </c>
      <c r="T30" s="22">
        <v>358</v>
      </c>
      <c r="U30" s="22">
        <v>375</v>
      </c>
      <c r="V30" s="22">
        <v>410</v>
      </c>
      <c r="W30" s="22">
        <v>300</v>
      </c>
      <c r="X30" s="22">
        <v>202</v>
      </c>
      <c r="Y30" s="22">
        <v>94</v>
      </c>
      <c r="Z30" s="22">
        <v>25</v>
      </c>
      <c r="AA30" s="22">
        <v>6</v>
      </c>
      <c r="AB30" s="22"/>
      <c r="AC30" s="22"/>
    </row>
    <row r="31" spans="1:29" s="23" customFormat="1">
      <c r="A31" s="21">
        <v>1977</v>
      </c>
      <c r="B31" s="22">
        <v>2558</v>
      </c>
      <c r="C31" s="22"/>
      <c r="D31" s="22"/>
      <c r="E31" s="22"/>
      <c r="F31" s="22"/>
      <c r="G31" s="22">
        <v>1</v>
      </c>
      <c r="H31" s="22">
        <v>1</v>
      </c>
      <c r="I31" s="22">
        <v>12</v>
      </c>
      <c r="J31" s="22">
        <v>28</v>
      </c>
      <c r="K31" s="22">
        <v>28</v>
      </c>
      <c r="L31" s="22">
        <v>32</v>
      </c>
      <c r="M31" s="22">
        <v>47</v>
      </c>
      <c r="N31" s="22">
        <v>41</v>
      </c>
      <c r="O31" s="22">
        <v>46</v>
      </c>
      <c r="P31" s="22">
        <v>71</v>
      </c>
      <c r="Q31" s="22">
        <v>111</v>
      </c>
      <c r="R31" s="22">
        <v>186</v>
      </c>
      <c r="S31" s="22">
        <v>287</v>
      </c>
      <c r="T31" s="22">
        <v>351</v>
      </c>
      <c r="U31" s="22">
        <v>390</v>
      </c>
      <c r="V31" s="22">
        <v>346</v>
      </c>
      <c r="W31" s="22">
        <v>267</v>
      </c>
      <c r="X31" s="22">
        <v>198</v>
      </c>
      <c r="Y31" s="22">
        <v>84</v>
      </c>
      <c r="Z31" s="22">
        <v>29</v>
      </c>
      <c r="AA31" s="22">
        <v>3</v>
      </c>
      <c r="AB31" s="22"/>
      <c r="AC31" s="22"/>
    </row>
    <row r="32" spans="1:29" s="23" customFormat="1">
      <c r="A32" s="21">
        <v>1978</v>
      </c>
      <c r="B32" s="22">
        <v>2477</v>
      </c>
      <c r="C32" s="22"/>
      <c r="D32" s="22">
        <v>2</v>
      </c>
      <c r="E32" s="22"/>
      <c r="F32" s="22">
        <v>2</v>
      </c>
      <c r="G32" s="22">
        <v>1</v>
      </c>
      <c r="H32" s="22">
        <v>5</v>
      </c>
      <c r="I32" s="22">
        <v>4</v>
      </c>
      <c r="J32" s="22">
        <v>12</v>
      </c>
      <c r="K32" s="22">
        <v>29</v>
      </c>
      <c r="L32" s="22">
        <v>31</v>
      </c>
      <c r="M32" s="22">
        <v>37</v>
      </c>
      <c r="N32" s="22">
        <v>37</v>
      </c>
      <c r="O32" s="22">
        <v>52</v>
      </c>
      <c r="P32" s="22">
        <v>61</v>
      </c>
      <c r="Q32" s="22">
        <v>89</v>
      </c>
      <c r="R32" s="22">
        <v>179</v>
      </c>
      <c r="S32" s="22">
        <v>276</v>
      </c>
      <c r="T32" s="22">
        <v>339</v>
      </c>
      <c r="U32" s="22">
        <v>377</v>
      </c>
      <c r="V32" s="22">
        <v>358</v>
      </c>
      <c r="W32" s="22">
        <v>299</v>
      </c>
      <c r="X32" s="22">
        <v>180</v>
      </c>
      <c r="Y32" s="22">
        <v>89</v>
      </c>
      <c r="Z32" s="22">
        <v>21</v>
      </c>
      <c r="AA32" s="22">
        <v>2</v>
      </c>
      <c r="AB32" s="22"/>
      <c r="AC32" s="22"/>
    </row>
    <row r="33" spans="1:29" s="23" customFormat="1">
      <c r="A33" s="21">
        <v>1979</v>
      </c>
      <c r="B33" s="22">
        <v>2556</v>
      </c>
      <c r="C33" s="22"/>
      <c r="D33" s="22"/>
      <c r="E33" s="22"/>
      <c r="F33" s="22">
        <v>2</v>
      </c>
      <c r="G33" s="22">
        <v>4</v>
      </c>
      <c r="H33" s="22">
        <v>6</v>
      </c>
      <c r="I33" s="22">
        <v>21</v>
      </c>
      <c r="J33" s="22">
        <v>19</v>
      </c>
      <c r="K33" s="22">
        <v>30</v>
      </c>
      <c r="L33" s="22">
        <v>34</v>
      </c>
      <c r="M33" s="22">
        <v>45</v>
      </c>
      <c r="N33" s="22">
        <v>38</v>
      </c>
      <c r="O33" s="22">
        <v>56</v>
      </c>
      <c r="P33" s="22">
        <v>68</v>
      </c>
      <c r="Q33" s="22">
        <v>106</v>
      </c>
      <c r="R33" s="22">
        <v>162</v>
      </c>
      <c r="S33" s="22">
        <v>257</v>
      </c>
      <c r="T33" s="22">
        <v>331</v>
      </c>
      <c r="U33" s="22">
        <v>396</v>
      </c>
      <c r="V33" s="22">
        <v>361</v>
      </c>
      <c r="W33" s="22">
        <v>297</v>
      </c>
      <c r="X33" s="22">
        <v>200</v>
      </c>
      <c r="Y33" s="22">
        <v>103</v>
      </c>
      <c r="Z33" s="22">
        <v>23</v>
      </c>
      <c r="AA33" s="22">
        <v>3</v>
      </c>
      <c r="AB33" s="22"/>
      <c r="AC33" s="22"/>
    </row>
    <row r="34" spans="1:29" s="23" customFormat="1">
      <c r="A34" s="21">
        <v>1980</v>
      </c>
      <c r="B34" s="22">
        <v>2550</v>
      </c>
      <c r="C34" s="22"/>
      <c r="D34" s="22"/>
      <c r="E34" s="22">
        <v>1</v>
      </c>
      <c r="F34" s="22">
        <v>4</v>
      </c>
      <c r="G34" s="22">
        <v>1</v>
      </c>
      <c r="H34" s="22">
        <v>6</v>
      </c>
      <c r="I34" s="22">
        <v>20</v>
      </c>
      <c r="J34" s="22">
        <v>14</v>
      </c>
      <c r="K34" s="22">
        <v>32</v>
      </c>
      <c r="L34" s="22">
        <v>49</v>
      </c>
      <c r="M34" s="22">
        <v>50</v>
      </c>
      <c r="N34" s="22">
        <v>43</v>
      </c>
      <c r="O34" s="22">
        <v>65</v>
      </c>
      <c r="P34" s="22">
        <v>73</v>
      </c>
      <c r="Q34" s="22">
        <v>92</v>
      </c>
      <c r="R34" s="22">
        <v>189</v>
      </c>
      <c r="S34" s="22">
        <v>251</v>
      </c>
      <c r="T34" s="22">
        <v>328</v>
      </c>
      <c r="U34" s="22">
        <v>349</v>
      </c>
      <c r="V34" s="22">
        <v>383</v>
      </c>
      <c r="W34" s="22">
        <v>270</v>
      </c>
      <c r="X34" s="22">
        <v>197</v>
      </c>
      <c r="Y34" s="22">
        <v>102</v>
      </c>
      <c r="Z34" s="22">
        <v>31</v>
      </c>
      <c r="AA34" s="22">
        <v>6</v>
      </c>
      <c r="AB34" s="22"/>
      <c r="AC34" s="22"/>
    </row>
    <row r="35" spans="1:29" s="23" customFormat="1">
      <c r="A35" s="21">
        <v>1981</v>
      </c>
      <c r="B35" s="22">
        <v>2397</v>
      </c>
      <c r="C35" s="22">
        <v>1</v>
      </c>
      <c r="D35" s="22"/>
      <c r="E35" s="22">
        <v>2</v>
      </c>
      <c r="F35" s="22">
        <v>2</v>
      </c>
      <c r="G35" s="22">
        <v>4</v>
      </c>
      <c r="H35" s="22">
        <v>9</v>
      </c>
      <c r="I35" s="22">
        <v>13</v>
      </c>
      <c r="J35" s="22">
        <v>21</v>
      </c>
      <c r="K35" s="22">
        <v>24</v>
      </c>
      <c r="L35" s="22">
        <v>31</v>
      </c>
      <c r="M35" s="22">
        <v>49</v>
      </c>
      <c r="N35" s="22">
        <v>53</v>
      </c>
      <c r="O35" s="22">
        <v>45</v>
      </c>
      <c r="P35" s="22">
        <v>66</v>
      </c>
      <c r="Q35" s="22">
        <v>80</v>
      </c>
      <c r="R35" s="22">
        <v>166</v>
      </c>
      <c r="S35" s="22">
        <v>229</v>
      </c>
      <c r="T35" s="22">
        <v>308</v>
      </c>
      <c r="U35" s="22">
        <v>362</v>
      </c>
      <c r="V35" s="22">
        <v>306</v>
      </c>
      <c r="W35" s="22">
        <v>291</v>
      </c>
      <c r="X35" s="22">
        <v>214</v>
      </c>
      <c r="Y35" s="22">
        <v>102</v>
      </c>
      <c r="Z35" s="22">
        <v>21</v>
      </c>
      <c r="AA35" s="22">
        <v>7</v>
      </c>
      <c r="AB35" s="22"/>
      <c r="AC35" s="22"/>
    </row>
    <row r="36" spans="1:29" s="23" customFormat="1">
      <c r="A36" s="21">
        <v>1982</v>
      </c>
      <c r="B36" s="22">
        <v>2462</v>
      </c>
      <c r="C36" s="22"/>
      <c r="D36" s="22">
        <v>1</v>
      </c>
      <c r="E36" s="22">
        <v>2</v>
      </c>
      <c r="F36" s="22">
        <v>2</v>
      </c>
      <c r="G36" s="22">
        <v>2</v>
      </c>
      <c r="H36" s="22">
        <v>7</v>
      </c>
      <c r="I36" s="22">
        <v>29</v>
      </c>
      <c r="J36" s="22">
        <v>18</v>
      </c>
      <c r="K36" s="22">
        <v>22</v>
      </c>
      <c r="L36" s="22">
        <v>34</v>
      </c>
      <c r="M36" s="22">
        <v>41</v>
      </c>
      <c r="N36" s="22">
        <v>42</v>
      </c>
      <c r="O36" s="22">
        <v>55</v>
      </c>
      <c r="P36" s="22">
        <v>75</v>
      </c>
      <c r="Q36" s="22">
        <v>94</v>
      </c>
      <c r="R36" s="22">
        <v>165</v>
      </c>
      <c r="S36" s="22">
        <v>228</v>
      </c>
      <c r="T36" s="22">
        <v>302</v>
      </c>
      <c r="U36" s="22">
        <v>355</v>
      </c>
      <c r="V36" s="22">
        <v>358</v>
      </c>
      <c r="W36" s="22">
        <v>338</v>
      </c>
      <c r="X36" s="22">
        <v>172</v>
      </c>
      <c r="Y36" s="22">
        <v>93</v>
      </c>
      <c r="Z36" s="22">
        <v>31</v>
      </c>
      <c r="AA36" s="22">
        <v>3</v>
      </c>
      <c r="AB36" s="22"/>
      <c r="AC36" s="22"/>
    </row>
    <row r="37" spans="1:29" s="23" customFormat="1">
      <c r="A37" s="21">
        <v>1983</v>
      </c>
      <c r="B37" s="22">
        <v>2288</v>
      </c>
      <c r="C37" s="22"/>
      <c r="D37" s="22">
        <v>2</v>
      </c>
      <c r="E37" s="22">
        <v>2</v>
      </c>
      <c r="F37" s="22">
        <v>2</v>
      </c>
      <c r="G37" s="22">
        <v>2</v>
      </c>
      <c r="H37" s="22">
        <v>8</v>
      </c>
      <c r="I37" s="22">
        <v>22</v>
      </c>
      <c r="J37" s="22">
        <v>20</v>
      </c>
      <c r="K37" s="22">
        <v>23</v>
      </c>
      <c r="L37" s="22">
        <v>38</v>
      </c>
      <c r="M37" s="22">
        <v>43</v>
      </c>
      <c r="N37" s="22">
        <v>39</v>
      </c>
      <c r="O37" s="22">
        <v>62</v>
      </c>
      <c r="P37" s="22">
        <v>66</v>
      </c>
      <c r="Q37" s="22">
        <v>78</v>
      </c>
      <c r="R37" s="22">
        <v>125</v>
      </c>
      <c r="S37" s="22">
        <v>220</v>
      </c>
      <c r="T37" s="22">
        <v>291</v>
      </c>
      <c r="U37" s="22">
        <v>302</v>
      </c>
      <c r="V37" s="22">
        <v>369</v>
      </c>
      <c r="W37" s="22">
        <v>311</v>
      </c>
      <c r="X37" s="22">
        <v>164</v>
      </c>
      <c r="Y37" s="22">
        <v>73</v>
      </c>
      <c r="Z37" s="22">
        <v>27</v>
      </c>
      <c r="AA37" s="22">
        <v>7</v>
      </c>
      <c r="AB37" s="22"/>
      <c r="AC37" s="22"/>
    </row>
    <row r="38" spans="1:29" s="23" customFormat="1">
      <c r="A38" s="21">
        <v>1984</v>
      </c>
      <c r="B38" s="22">
        <v>2061</v>
      </c>
      <c r="C38" s="22"/>
      <c r="D38" s="22"/>
      <c r="E38" s="22">
        <v>2</v>
      </c>
      <c r="F38" s="22"/>
      <c r="G38" s="22">
        <v>1</v>
      </c>
      <c r="H38" s="22">
        <v>3</v>
      </c>
      <c r="I38" s="22">
        <v>10</v>
      </c>
      <c r="J38" s="22">
        <v>9</v>
      </c>
      <c r="K38" s="22">
        <v>19</v>
      </c>
      <c r="L38" s="22">
        <v>36</v>
      </c>
      <c r="M38" s="22">
        <v>42</v>
      </c>
      <c r="N38" s="22">
        <v>50</v>
      </c>
      <c r="O38" s="22">
        <v>66</v>
      </c>
      <c r="P38" s="22">
        <v>69</v>
      </c>
      <c r="Q38" s="22">
        <v>78</v>
      </c>
      <c r="R38" s="22">
        <v>96</v>
      </c>
      <c r="S38" s="22">
        <v>189</v>
      </c>
      <c r="T38" s="22">
        <v>269</v>
      </c>
      <c r="U38" s="22">
        <v>286</v>
      </c>
      <c r="V38" s="22">
        <v>305</v>
      </c>
      <c r="W38" s="22">
        <v>235</v>
      </c>
      <c r="X38" s="22">
        <v>190</v>
      </c>
      <c r="Y38" s="22">
        <v>81</v>
      </c>
      <c r="Z38" s="22">
        <v>26</v>
      </c>
      <c r="AA38" s="22">
        <v>2</v>
      </c>
      <c r="AB38" s="22"/>
      <c r="AC38" s="22"/>
    </row>
    <row r="39" spans="1:29" s="23" customFormat="1">
      <c r="A39" s="21">
        <v>1985</v>
      </c>
      <c r="B39" s="22">
        <v>1892</v>
      </c>
      <c r="C39" s="22"/>
      <c r="D39" s="22"/>
      <c r="E39" s="22">
        <v>1</v>
      </c>
      <c r="F39" s="22">
        <v>2</v>
      </c>
      <c r="G39" s="22">
        <v>1</v>
      </c>
      <c r="H39" s="22">
        <v>4</v>
      </c>
      <c r="I39" s="22">
        <v>11</v>
      </c>
      <c r="J39" s="22">
        <v>12</v>
      </c>
      <c r="K39" s="22">
        <v>28</v>
      </c>
      <c r="L39" s="22">
        <v>35</v>
      </c>
      <c r="M39" s="22">
        <v>40</v>
      </c>
      <c r="N39" s="22">
        <v>43</v>
      </c>
      <c r="O39" s="22">
        <v>55</v>
      </c>
      <c r="P39" s="22">
        <v>58</v>
      </c>
      <c r="Q39" s="22">
        <v>85</v>
      </c>
      <c r="R39" s="22">
        <v>82</v>
      </c>
      <c r="S39" s="22">
        <v>151</v>
      </c>
      <c r="T39" s="22">
        <v>227</v>
      </c>
      <c r="U39" s="22">
        <v>280</v>
      </c>
      <c r="V39" s="22">
        <v>255</v>
      </c>
      <c r="W39" s="22">
        <v>258</v>
      </c>
      <c r="X39" s="22">
        <v>154</v>
      </c>
      <c r="Y39" s="22">
        <v>80</v>
      </c>
      <c r="Z39" s="22">
        <v>30</v>
      </c>
      <c r="AA39" s="22">
        <v>3</v>
      </c>
      <c r="AB39" s="22">
        <v>1</v>
      </c>
      <c r="AC39" s="22"/>
    </row>
    <row r="40" spans="1:29" s="23" customFormat="1">
      <c r="A40" s="21">
        <v>1986</v>
      </c>
      <c r="B40" s="22">
        <v>1660</v>
      </c>
      <c r="C40" s="22"/>
      <c r="D40" s="22"/>
      <c r="E40" s="22">
        <v>2</v>
      </c>
      <c r="F40" s="22">
        <v>2</v>
      </c>
      <c r="G40" s="22">
        <v>2</v>
      </c>
      <c r="H40" s="22">
        <v>6</v>
      </c>
      <c r="I40" s="22">
        <v>17</v>
      </c>
      <c r="J40" s="22">
        <v>15</v>
      </c>
      <c r="K40" s="22">
        <v>16</v>
      </c>
      <c r="L40" s="22">
        <v>19</v>
      </c>
      <c r="M40" s="22">
        <v>37</v>
      </c>
      <c r="N40" s="22">
        <v>51</v>
      </c>
      <c r="O40" s="22">
        <v>55</v>
      </c>
      <c r="P40" s="22">
        <v>45</v>
      </c>
      <c r="Q40" s="22">
        <v>62</v>
      </c>
      <c r="R40" s="22">
        <v>81</v>
      </c>
      <c r="S40" s="22">
        <v>134</v>
      </c>
      <c r="T40" s="22">
        <v>199</v>
      </c>
      <c r="U40" s="22">
        <v>256</v>
      </c>
      <c r="V40" s="22">
        <v>258</v>
      </c>
      <c r="W40" s="22">
        <v>198</v>
      </c>
      <c r="X40" s="22">
        <v>128</v>
      </c>
      <c r="Y40" s="22">
        <v>60</v>
      </c>
      <c r="Z40" s="22">
        <v>21</v>
      </c>
      <c r="AA40" s="22">
        <v>2</v>
      </c>
      <c r="AB40" s="22"/>
      <c r="AC40" s="22"/>
    </row>
    <row r="41" spans="1:29" s="23" customFormat="1">
      <c r="A41" s="21">
        <v>1987</v>
      </c>
      <c r="B41" s="22">
        <v>1432</v>
      </c>
      <c r="C41" s="22"/>
      <c r="D41" s="22"/>
      <c r="E41" s="22">
        <v>2</v>
      </c>
      <c r="F41" s="22">
        <v>2</v>
      </c>
      <c r="G41" s="22">
        <v>2</v>
      </c>
      <c r="H41" s="22">
        <v>6</v>
      </c>
      <c r="I41" s="22">
        <v>12</v>
      </c>
      <c r="J41" s="22">
        <v>11</v>
      </c>
      <c r="K41" s="22">
        <v>24</v>
      </c>
      <c r="L41" s="22">
        <v>22</v>
      </c>
      <c r="M41" s="22">
        <v>24</v>
      </c>
      <c r="N41" s="22">
        <v>31</v>
      </c>
      <c r="O41" s="22">
        <v>34</v>
      </c>
      <c r="P41" s="22">
        <v>33</v>
      </c>
      <c r="Q41" s="22">
        <v>52</v>
      </c>
      <c r="R41" s="22">
        <v>67</v>
      </c>
      <c r="S41" s="22">
        <v>112</v>
      </c>
      <c r="T41" s="22">
        <v>161</v>
      </c>
      <c r="U41" s="22">
        <v>206</v>
      </c>
      <c r="V41" s="22">
        <v>233</v>
      </c>
      <c r="W41" s="22">
        <v>197</v>
      </c>
      <c r="X41" s="22">
        <v>129</v>
      </c>
      <c r="Y41" s="22">
        <v>55</v>
      </c>
      <c r="Z41" s="22">
        <v>19</v>
      </c>
      <c r="AA41" s="22">
        <v>4</v>
      </c>
      <c r="AB41" s="22"/>
      <c r="AC41" s="22"/>
    </row>
    <row r="42" spans="1:29" s="23" customFormat="1">
      <c r="A42" s="21">
        <v>1988</v>
      </c>
      <c r="B42" s="22">
        <v>1179</v>
      </c>
      <c r="C42" s="22"/>
      <c r="D42" s="22">
        <v>2</v>
      </c>
      <c r="E42" s="22"/>
      <c r="F42" s="22">
        <v>1</v>
      </c>
      <c r="G42" s="22">
        <v>5</v>
      </c>
      <c r="H42" s="22">
        <v>8</v>
      </c>
      <c r="I42" s="22">
        <v>15</v>
      </c>
      <c r="J42" s="22">
        <v>14</v>
      </c>
      <c r="K42" s="22">
        <v>23</v>
      </c>
      <c r="L42" s="22">
        <v>18</v>
      </c>
      <c r="M42" s="22">
        <v>30</v>
      </c>
      <c r="N42" s="22">
        <v>21</v>
      </c>
      <c r="O42" s="22">
        <v>30</v>
      </c>
      <c r="P42" s="22">
        <v>26</v>
      </c>
      <c r="Q42" s="22">
        <v>48</v>
      </c>
      <c r="R42" s="22">
        <v>61</v>
      </c>
      <c r="S42" s="22">
        <v>72</v>
      </c>
      <c r="T42" s="22">
        <v>131</v>
      </c>
      <c r="U42" s="22">
        <v>160</v>
      </c>
      <c r="V42" s="22">
        <v>154</v>
      </c>
      <c r="W42" s="22">
        <v>159</v>
      </c>
      <c r="X42" s="22">
        <v>119</v>
      </c>
      <c r="Y42" s="22">
        <v>69</v>
      </c>
      <c r="Z42" s="22">
        <v>17</v>
      </c>
      <c r="AA42" s="22">
        <v>4</v>
      </c>
      <c r="AB42" s="22"/>
      <c r="AC42" s="22"/>
    </row>
    <row r="43" spans="1:29" s="23" customFormat="1">
      <c r="A43" s="21">
        <v>1989</v>
      </c>
      <c r="B43" s="22">
        <v>1143</v>
      </c>
      <c r="C43" s="22"/>
      <c r="D43" s="22"/>
      <c r="E43" s="22"/>
      <c r="F43" s="22">
        <v>1</v>
      </c>
      <c r="G43" s="22"/>
      <c r="H43" s="22">
        <v>1</v>
      </c>
      <c r="I43" s="22">
        <v>15</v>
      </c>
      <c r="J43" s="22">
        <v>12</v>
      </c>
      <c r="K43" s="22">
        <v>13</v>
      </c>
      <c r="L43" s="22">
        <v>18</v>
      </c>
      <c r="M43" s="22">
        <v>20</v>
      </c>
      <c r="N43" s="22">
        <v>28</v>
      </c>
      <c r="O43" s="22">
        <v>31</v>
      </c>
      <c r="P43" s="22">
        <v>41</v>
      </c>
      <c r="Q43" s="22">
        <v>46</v>
      </c>
      <c r="R43" s="22">
        <v>52</v>
      </c>
      <c r="S43" s="22">
        <v>78</v>
      </c>
      <c r="T43" s="22">
        <v>115</v>
      </c>
      <c r="U43" s="22">
        <v>152</v>
      </c>
      <c r="V43" s="22">
        <v>162</v>
      </c>
      <c r="W43" s="22">
        <v>157</v>
      </c>
      <c r="X43" s="22">
        <v>126</v>
      </c>
      <c r="Y43" s="22">
        <v>53</v>
      </c>
      <c r="Z43" s="22">
        <v>20</v>
      </c>
      <c r="AA43" s="22">
        <v>2</v>
      </c>
      <c r="AB43" s="22">
        <v>1</v>
      </c>
      <c r="AC43" s="22"/>
    </row>
    <row r="44" spans="1:29" s="23" customFormat="1">
      <c r="A44" s="21">
        <v>1990</v>
      </c>
      <c r="B44" s="22">
        <v>963</v>
      </c>
      <c r="C44" s="22"/>
      <c r="D44" s="22">
        <v>2</v>
      </c>
      <c r="E44" s="22">
        <v>1</v>
      </c>
      <c r="F44" s="22">
        <v>2</v>
      </c>
      <c r="G44" s="22"/>
      <c r="H44" s="22">
        <v>5</v>
      </c>
      <c r="I44" s="22">
        <v>12</v>
      </c>
      <c r="J44" s="22">
        <v>13</v>
      </c>
      <c r="K44" s="22">
        <v>17</v>
      </c>
      <c r="L44" s="22">
        <v>10</v>
      </c>
      <c r="M44" s="22">
        <v>20</v>
      </c>
      <c r="N44" s="22">
        <v>24</v>
      </c>
      <c r="O44" s="22">
        <v>30</v>
      </c>
      <c r="P44" s="22">
        <v>23</v>
      </c>
      <c r="Q44" s="22">
        <v>41</v>
      </c>
      <c r="R44" s="22">
        <v>51</v>
      </c>
      <c r="S44" s="22">
        <v>59</v>
      </c>
      <c r="T44" s="22">
        <v>80</v>
      </c>
      <c r="U44" s="22">
        <v>126</v>
      </c>
      <c r="V44" s="22">
        <v>150</v>
      </c>
      <c r="W44" s="22">
        <v>132</v>
      </c>
      <c r="X44" s="22">
        <v>108</v>
      </c>
      <c r="Y44" s="22">
        <v>44</v>
      </c>
      <c r="Z44" s="22">
        <v>17</v>
      </c>
      <c r="AA44" s="22">
        <v>1</v>
      </c>
      <c r="AB44" s="22"/>
      <c r="AC44" s="22"/>
    </row>
    <row r="45" spans="1:29" s="23" customFormat="1">
      <c r="A45" s="21">
        <v>1991</v>
      </c>
      <c r="B45" s="22">
        <v>842</v>
      </c>
      <c r="C45" s="22"/>
      <c r="D45" s="22">
        <v>2</v>
      </c>
      <c r="E45" s="22">
        <v>1</v>
      </c>
      <c r="F45" s="22">
        <v>1</v>
      </c>
      <c r="G45" s="22"/>
      <c r="H45" s="22">
        <v>4</v>
      </c>
      <c r="I45" s="22">
        <v>13</v>
      </c>
      <c r="J45" s="22">
        <v>13</v>
      </c>
      <c r="K45" s="22">
        <v>14</v>
      </c>
      <c r="L45" s="22">
        <v>21</v>
      </c>
      <c r="M45" s="22">
        <v>17</v>
      </c>
      <c r="N45" s="22">
        <v>29</v>
      </c>
      <c r="O45" s="22">
        <v>25</v>
      </c>
      <c r="P45" s="22">
        <v>30</v>
      </c>
      <c r="Q45" s="22">
        <v>33</v>
      </c>
      <c r="R45" s="22">
        <v>33</v>
      </c>
      <c r="S45" s="22">
        <v>50</v>
      </c>
      <c r="T45" s="22">
        <v>79</v>
      </c>
      <c r="U45" s="22">
        <v>112</v>
      </c>
      <c r="V45" s="22">
        <v>121</v>
      </c>
      <c r="W45" s="22">
        <v>119</v>
      </c>
      <c r="X45" s="22">
        <v>72</v>
      </c>
      <c r="Y45" s="22">
        <v>44</v>
      </c>
      <c r="Z45" s="22">
        <v>11</v>
      </c>
      <c r="AA45" s="22">
        <v>2</v>
      </c>
      <c r="AB45" s="22"/>
      <c r="AC45" s="22"/>
    </row>
    <row r="46" spans="1:29">
      <c r="A46" s="20">
        <f t="shared" ref="A46:A60" si="0">A45+1</f>
        <v>1992</v>
      </c>
      <c r="B46" s="20">
        <f t="shared" ref="B46:B60" si="1">SUM(H46:AC46)</f>
        <v>679</v>
      </c>
      <c r="C46" s="36">
        <v>0</v>
      </c>
      <c r="D46" s="36">
        <v>0</v>
      </c>
      <c r="E46" s="36">
        <v>0</v>
      </c>
      <c r="F46" s="36">
        <v>3</v>
      </c>
      <c r="G46" s="36">
        <v>3</v>
      </c>
      <c r="H46" s="36">
        <v>6</v>
      </c>
      <c r="I46" s="36">
        <v>5</v>
      </c>
      <c r="J46" s="36">
        <v>6</v>
      </c>
      <c r="K46" s="36">
        <v>11</v>
      </c>
      <c r="L46" s="36">
        <v>17</v>
      </c>
      <c r="M46" s="36">
        <v>16</v>
      </c>
      <c r="N46" s="36">
        <v>17</v>
      </c>
      <c r="O46" s="36">
        <v>17</v>
      </c>
      <c r="P46" s="36">
        <v>23</v>
      </c>
      <c r="Q46" s="36">
        <v>31</v>
      </c>
      <c r="R46" s="36">
        <v>26</v>
      </c>
      <c r="S46" s="36">
        <v>44</v>
      </c>
      <c r="T46" s="36">
        <v>66</v>
      </c>
      <c r="U46" s="36">
        <v>76</v>
      </c>
      <c r="V46" s="36">
        <v>93</v>
      </c>
      <c r="W46" s="36">
        <v>99</v>
      </c>
      <c r="X46" s="36">
        <v>71</v>
      </c>
      <c r="Y46" s="36">
        <v>39</v>
      </c>
      <c r="Z46" s="36">
        <v>15</v>
      </c>
      <c r="AA46" s="36">
        <v>1</v>
      </c>
      <c r="AB46" s="36">
        <v>0</v>
      </c>
      <c r="AC46" s="36">
        <v>0</v>
      </c>
    </row>
    <row r="47" spans="1:29">
      <c r="A47" s="20">
        <f t="shared" si="0"/>
        <v>1993</v>
      </c>
      <c r="B47" s="20">
        <f t="shared" si="1"/>
        <v>591</v>
      </c>
      <c r="C47" s="36">
        <v>0</v>
      </c>
      <c r="D47" s="36">
        <v>0</v>
      </c>
      <c r="E47" s="36">
        <v>0</v>
      </c>
      <c r="F47" s="36">
        <v>2</v>
      </c>
      <c r="G47" s="36">
        <v>0</v>
      </c>
      <c r="H47" s="36">
        <v>2</v>
      </c>
      <c r="I47" s="36">
        <v>9</v>
      </c>
      <c r="J47" s="36">
        <v>12</v>
      </c>
      <c r="K47" s="36">
        <v>7</v>
      </c>
      <c r="L47" s="36">
        <v>9</v>
      </c>
      <c r="M47" s="36">
        <v>12</v>
      </c>
      <c r="N47" s="36">
        <v>16</v>
      </c>
      <c r="O47" s="36">
        <v>23</v>
      </c>
      <c r="P47" s="36">
        <v>25</v>
      </c>
      <c r="Q47" s="36">
        <v>20</v>
      </c>
      <c r="R47" s="36">
        <v>25</v>
      </c>
      <c r="S47" s="36">
        <v>40</v>
      </c>
      <c r="T47" s="36">
        <v>51</v>
      </c>
      <c r="U47" s="36">
        <v>80</v>
      </c>
      <c r="V47" s="36">
        <v>85</v>
      </c>
      <c r="W47" s="36">
        <v>74</v>
      </c>
      <c r="X47" s="36">
        <v>59</v>
      </c>
      <c r="Y47" s="36">
        <v>26</v>
      </c>
      <c r="Z47" s="36">
        <v>14</v>
      </c>
      <c r="AA47" s="36">
        <v>2</v>
      </c>
      <c r="AB47" s="36">
        <v>0</v>
      </c>
      <c r="AC47" s="36">
        <v>0</v>
      </c>
    </row>
    <row r="48" spans="1:29">
      <c r="A48" s="20">
        <f t="shared" si="0"/>
        <v>1994</v>
      </c>
      <c r="B48" s="20">
        <f t="shared" si="1"/>
        <v>593</v>
      </c>
      <c r="C48" s="36">
        <v>0</v>
      </c>
      <c r="D48" s="36">
        <v>0</v>
      </c>
      <c r="E48" s="36">
        <v>0</v>
      </c>
      <c r="F48" s="36">
        <v>0</v>
      </c>
      <c r="G48" s="36">
        <v>1</v>
      </c>
      <c r="H48" s="36">
        <v>1</v>
      </c>
      <c r="I48" s="36">
        <v>9</v>
      </c>
      <c r="J48" s="36">
        <v>10</v>
      </c>
      <c r="K48" s="36">
        <v>7</v>
      </c>
      <c r="L48" s="36">
        <v>4</v>
      </c>
      <c r="M48" s="36">
        <v>17</v>
      </c>
      <c r="N48" s="36">
        <v>19</v>
      </c>
      <c r="O48" s="36">
        <v>24</v>
      </c>
      <c r="P48" s="36">
        <v>29</v>
      </c>
      <c r="Q48" s="36">
        <v>20</v>
      </c>
      <c r="R48" s="36">
        <v>19</v>
      </c>
      <c r="S48" s="36">
        <v>43</v>
      </c>
      <c r="T48" s="36">
        <v>53</v>
      </c>
      <c r="U48" s="36">
        <v>77</v>
      </c>
      <c r="V48" s="36">
        <v>78</v>
      </c>
      <c r="W48" s="36">
        <v>83</v>
      </c>
      <c r="X48" s="36">
        <v>63</v>
      </c>
      <c r="Y48" s="36">
        <v>31</v>
      </c>
      <c r="Z48" s="36">
        <v>5</v>
      </c>
      <c r="AA48" s="36">
        <v>1</v>
      </c>
      <c r="AB48" s="36">
        <v>0</v>
      </c>
      <c r="AC48" s="36">
        <v>0</v>
      </c>
    </row>
    <row r="49" spans="1:29">
      <c r="A49" s="20">
        <f t="shared" si="0"/>
        <v>1995</v>
      </c>
      <c r="B49" s="20">
        <f t="shared" si="1"/>
        <v>554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8</v>
      </c>
      <c r="J49" s="36">
        <v>1</v>
      </c>
      <c r="K49" s="36">
        <v>15</v>
      </c>
      <c r="L49" s="36">
        <v>12</v>
      </c>
      <c r="M49" s="36">
        <v>7</v>
      </c>
      <c r="N49" s="36">
        <v>31</v>
      </c>
      <c r="O49" s="36">
        <v>16</v>
      </c>
      <c r="P49" s="36">
        <v>31</v>
      </c>
      <c r="Q49" s="36">
        <v>15</v>
      </c>
      <c r="R49" s="36">
        <v>23</v>
      </c>
      <c r="S49" s="36">
        <v>30</v>
      </c>
      <c r="T49" s="36">
        <v>50</v>
      </c>
      <c r="U49" s="36">
        <v>61</v>
      </c>
      <c r="V49" s="36">
        <v>83</v>
      </c>
      <c r="W49" s="36">
        <v>71</v>
      </c>
      <c r="X49" s="36">
        <v>54</v>
      </c>
      <c r="Y49" s="36">
        <v>35</v>
      </c>
      <c r="Z49" s="36">
        <v>11</v>
      </c>
      <c r="AA49" s="36">
        <v>0</v>
      </c>
      <c r="AB49" s="36">
        <v>0</v>
      </c>
      <c r="AC49" s="36">
        <v>0</v>
      </c>
    </row>
    <row r="50" spans="1:29">
      <c r="A50" s="20">
        <f t="shared" si="0"/>
        <v>1996</v>
      </c>
      <c r="B50" s="20">
        <f t="shared" si="1"/>
        <v>468</v>
      </c>
      <c r="C50" s="36">
        <v>0</v>
      </c>
      <c r="D50" s="36">
        <v>0</v>
      </c>
      <c r="E50" s="36">
        <v>1</v>
      </c>
      <c r="F50" s="36">
        <v>1</v>
      </c>
      <c r="G50" s="36">
        <v>0</v>
      </c>
      <c r="H50" s="36">
        <v>2</v>
      </c>
      <c r="I50" s="36">
        <v>4</v>
      </c>
      <c r="J50" s="36">
        <v>10</v>
      </c>
      <c r="K50" s="36">
        <v>9</v>
      </c>
      <c r="L50" s="36">
        <v>11</v>
      </c>
      <c r="M50" s="36">
        <v>11</v>
      </c>
      <c r="N50" s="36">
        <v>12</v>
      </c>
      <c r="O50" s="36">
        <v>21</v>
      </c>
      <c r="P50" s="36">
        <v>18</v>
      </c>
      <c r="Q50" s="36">
        <v>25</v>
      </c>
      <c r="R50" s="36">
        <v>19</v>
      </c>
      <c r="S50" s="36">
        <v>31</v>
      </c>
      <c r="T50" s="36">
        <v>33</v>
      </c>
      <c r="U50" s="36">
        <v>63</v>
      </c>
      <c r="V50" s="36">
        <v>73</v>
      </c>
      <c r="W50" s="36">
        <v>52</v>
      </c>
      <c r="X50" s="36">
        <v>35</v>
      </c>
      <c r="Y50" s="36">
        <v>27</v>
      </c>
      <c r="Z50" s="36">
        <v>9</v>
      </c>
      <c r="AA50" s="36">
        <v>3</v>
      </c>
      <c r="AB50" s="36">
        <v>0</v>
      </c>
      <c r="AC50" s="36">
        <v>0</v>
      </c>
    </row>
    <row r="51" spans="1:29">
      <c r="A51" s="20">
        <f t="shared" si="0"/>
        <v>1997</v>
      </c>
      <c r="B51" s="20">
        <f t="shared" si="1"/>
        <v>439</v>
      </c>
      <c r="C51" s="36">
        <v>0</v>
      </c>
      <c r="D51" s="36">
        <v>0</v>
      </c>
      <c r="E51" s="36">
        <v>0</v>
      </c>
      <c r="F51" s="36">
        <v>0</v>
      </c>
      <c r="G51" s="36">
        <v>1</v>
      </c>
      <c r="H51" s="36">
        <v>1</v>
      </c>
      <c r="I51" s="36">
        <v>7</v>
      </c>
      <c r="J51" s="36">
        <v>2</v>
      </c>
      <c r="K51" s="36">
        <v>8</v>
      </c>
      <c r="L51" s="36">
        <v>12</v>
      </c>
      <c r="M51" s="36">
        <v>15</v>
      </c>
      <c r="N51" s="36">
        <v>12</v>
      </c>
      <c r="O51" s="36">
        <v>6</v>
      </c>
      <c r="P51" s="36">
        <v>19</v>
      </c>
      <c r="Q51" s="36">
        <v>13</v>
      </c>
      <c r="R51" s="36">
        <v>29</v>
      </c>
      <c r="S51" s="36">
        <v>24</v>
      </c>
      <c r="T51" s="36">
        <v>35</v>
      </c>
      <c r="U51" s="36">
        <v>61</v>
      </c>
      <c r="V51" s="36">
        <v>55</v>
      </c>
      <c r="W51" s="36">
        <v>54</v>
      </c>
      <c r="X51" s="36">
        <v>53</v>
      </c>
      <c r="Y51" s="36">
        <v>27</v>
      </c>
      <c r="Z51" s="36">
        <v>5</v>
      </c>
      <c r="AA51" s="36">
        <v>1</v>
      </c>
      <c r="AB51" s="36">
        <v>0</v>
      </c>
      <c r="AC51" s="36">
        <v>0</v>
      </c>
    </row>
    <row r="52" spans="1:29">
      <c r="A52" s="20">
        <f t="shared" si="0"/>
        <v>1998</v>
      </c>
      <c r="B52" s="20">
        <f t="shared" si="1"/>
        <v>361</v>
      </c>
      <c r="C52" s="59">
        <v>0</v>
      </c>
      <c r="D52" s="59">
        <v>0</v>
      </c>
      <c r="E52" s="59">
        <v>1</v>
      </c>
      <c r="F52" s="59">
        <v>2</v>
      </c>
      <c r="G52" s="59">
        <v>0</v>
      </c>
      <c r="H52" s="59">
        <v>3</v>
      </c>
      <c r="I52" s="59">
        <v>3</v>
      </c>
      <c r="J52" s="59">
        <v>7</v>
      </c>
      <c r="K52" s="59">
        <v>12</v>
      </c>
      <c r="L52" s="59">
        <v>9</v>
      </c>
      <c r="M52" s="59">
        <v>2</v>
      </c>
      <c r="N52" s="59">
        <v>6</v>
      </c>
      <c r="O52" s="59">
        <v>22</v>
      </c>
      <c r="P52" s="59">
        <v>11</v>
      </c>
      <c r="Q52" s="59">
        <v>17</v>
      </c>
      <c r="R52" s="59">
        <v>22</v>
      </c>
      <c r="S52" s="59">
        <v>23</v>
      </c>
      <c r="T52" s="59">
        <v>28</v>
      </c>
      <c r="U52" s="59">
        <v>45</v>
      </c>
      <c r="V52" s="59">
        <v>56</v>
      </c>
      <c r="W52" s="59">
        <v>36</v>
      </c>
      <c r="X52" s="59">
        <v>31</v>
      </c>
      <c r="Y52" s="59">
        <v>24</v>
      </c>
      <c r="Z52" s="59">
        <v>4</v>
      </c>
      <c r="AA52" s="59">
        <v>0</v>
      </c>
      <c r="AB52" s="59">
        <v>0</v>
      </c>
      <c r="AC52" s="59">
        <v>0</v>
      </c>
    </row>
    <row r="53" spans="1:29">
      <c r="A53" s="20">
        <f t="shared" si="0"/>
        <v>1999</v>
      </c>
      <c r="B53" s="20">
        <f t="shared" si="1"/>
        <v>369</v>
      </c>
      <c r="C53" s="58">
        <v>0</v>
      </c>
      <c r="D53" s="58">
        <v>0</v>
      </c>
      <c r="E53" s="58">
        <v>0</v>
      </c>
      <c r="F53" s="58">
        <v>0</v>
      </c>
      <c r="G53" s="58">
        <v>1</v>
      </c>
      <c r="H53" s="58">
        <v>0</v>
      </c>
      <c r="I53" s="58">
        <v>2</v>
      </c>
      <c r="J53" s="58">
        <v>6</v>
      </c>
      <c r="K53" s="58">
        <v>10</v>
      </c>
      <c r="L53" s="58">
        <v>1</v>
      </c>
      <c r="M53" s="58">
        <v>6</v>
      </c>
      <c r="N53" s="58">
        <v>5</v>
      </c>
      <c r="O53" s="58">
        <v>13</v>
      </c>
      <c r="P53" s="58">
        <v>17</v>
      </c>
      <c r="Q53" s="58">
        <v>24</v>
      </c>
      <c r="R53" s="58">
        <v>29</v>
      </c>
      <c r="S53" s="58">
        <v>25</v>
      </c>
      <c r="T53" s="58">
        <v>22</v>
      </c>
      <c r="U53" s="58">
        <v>47</v>
      </c>
      <c r="V53" s="58">
        <v>59</v>
      </c>
      <c r="W53" s="58">
        <v>37</v>
      </c>
      <c r="X53" s="58">
        <v>45</v>
      </c>
      <c r="Y53" s="58">
        <v>12</v>
      </c>
      <c r="Z53" s="58">
        <v>9</v>
      </c>
      <c r="AA53" s="58">
        <v>0</v>
      </c>
      <c r="AB53" s="58">
        <v>0</v>
      </c>
      <c r="AC53" s="58">
        <v>0</v>
      </c>
    </row>
    <row r="54" spans="1:29">
      <c r="A54" s="20">
        <f t="shared" si="0"/>
        <v>2000</v>
      </c>
      <c r="B54" s="20">
        <f t="shared" si="1"/>
        <v>416</v>
      </c>
      <c r="C54" s="63">
        <v>0</v>
      </c>
      <c r="D54" s="63">
        <v>1</v>
      </c>
      <c r="E54" s="63">
        <v>0</v>
      </c>
      <c r="F54" s="63">
        <v>0</v>
      </c>
      <c r="G54" s="63">
        <v>0</v>
      </c>
      <c r="H54" s="63">
        <v>1</v>
      </c>
      <c r="I54" s="63">
        <v>6</v>
      </c>
      <c r="J54" s="63">
        <v>3</v>
      </c>
      <c r="K54" s="63">
        <v>8</v>
      </c>
      <c r="L54" s="63">
        <v>8</v>
      </c>
      <c r="M54" s="63">
        <v>2</v>
      </c>
      <c r="N54" s="63">
        <v>6</v>
      </c>
      <c r="O54" s="63">
        <v>10</v>
      </c>
      <c r="P54" s="63">
        <v>17</v>
      </c>
      <c r="Q54" s="63">
        <v>23</v>
      </c>
      <c r="R54" s="63">
        <v>20</v>
      </c>
      <c r="S54" s="63">
        <v>38</v>
      </c>
      <c r="T54" s="63">
        <v>30</v>
      </c>
      <c r="U54" s="63">
        <v>22</v>
      </c>
      <c r="V54" s="63">
        <v>61</v>
      </c>
      <c r="W54" s="63">
        <v>55</v>
      </c>
      <c r="X54" s="63">
        <v>59</v>
      </c>
      <c r="Y54" s="63">
        <v>30</v>
      </c>
      <c r="Z54" s="63">
        <v>16</v>
      </c>
      <c r="AA54" s="63">
        <v>1</v>
      </c>
      <c r="AB54" s="63">
        <v>0</v>
      </c>
      <c r="AC54" s="63">
        <v>0</v>
      </c>
    </row>
    <row r="55" spans="1:29">
      <c r="A55" s="20">
        <f t="shared" si="0"/>
        <v>2001</v>
      </c>
      <c r="B55" s="20">
        <f t="shared" si="1"/>
        <v>491</v>
      </c>
      <c r="C55" s="67">
        <v>0</v>
      </c>
      <c r="D55" s="67">
        <v>0</v>
      </c>
      <c r="E55" s="67">
        <v>0</v>
      </c>
      <c r="F55" s="67">
        <v>1</v>
      </c>
      <c r="G55" s="67">
        <v>0</v>
      </c>
      <c r="H55" s="67">
        <v>1</v>
      </c>
      <c r="I55" s="67">
        <v>1</v>
      </c>
      <c r="J55" s="67">
        <v>5</v>
      </c>
      <c r="K55" s="67">
        <v>9</v>
      </c>
      <c r="L55" s="67">
        <v>2</v>
      </c>
      <c r="M55" s="67">
        <v>14</v>
      </c>
      <c r="N55" s="67">
        <v>7</v>
      </c>
      <c r="O55" s="67">
        <v>7</v>
      </c>
      <c r="P55" s="67">
        <v>19</v>
      </c>
      <c r="Q55" s="67">
        <v>17</v>
      </c>
      <c r="R55" s="67">
        <v>27</v>
      </c>
      <c r="S55" s="67">
        <v>30</v>
      </c>
      <c r="T55" s="67">
        <v>46</v>
      </c>
      <c r="U55" s="67">
        <v>53</v>
      </c>
      <c r="V55" s="67">
        <v>62</v>
      </c>
      <c r="W55" s="67">
        <v>72</v>
      </c>
      <c r="X55" s="67">
        <v>63</v>
      </c>
      <c r="Y55" s="67">
        <v>38</v>
      </c>
      <c r="Z55" s="67">
        <v>15</v>
      </c>
      <c r="AA55" s="67">
        <v>2</v>
      </c>
      <c r="AB55" s="67">
        <v>1</v>
      </c>
      <c r="AC55" s="67">
        <v>0</v>
      </c>
    </row>
    <row r="56" spans="1:29">
      <c r="A56" s="20">
        <f t="shared" si="0"/>
        <v>2002</v>
      </c>
      <c r="B56" s="20">
        <f t="shared" si="1"/>
        <v>559</v>
      </c>
      <c r="C56" s="71">
        <v>0</v>
      </c>
      <c r="D56" s="71">
        <v>1</v>
      </c>
      <c r="E56" s="71">
        <v>0</v>
      </c>
      <c r="F56" s="71">
        <v>1</v>
      </c>
      <c r="G56" s="71">
        <v>0</v>
      </c>
      <c r="H56" s="71">
        <v>2</v>
      </c>
      <c r="I56" s="71">
        <v>4</v>
      </c>
      <c r="J56" s="71">
        <v>6</v>
      </c>
      <c r="K56" s="71">
        <v>8</v>
      </c>
      <c r="L56" s="71">
        <v>8</v>
      </c>
      <c r="M56" s="71">
        <v>3</v>
      </c>
      <c r="N56" s="71">
        <v>3</v>
      </c>
      <c r="O56" s="71">
        <v>13</v>
      </c>
      <c r="P56" s="71">
        <v>19</v>
      </c>
      <c r="Q56" s="71">
        <v>27</v>
      </c>
      <c r="R56" s="71">
        <v>19</v>
      </c>
      <c r="S56" s="71">
        <v>29</v>
      </c>
      <c r="T56" s="71">
        <v>43</v>
      </c>
      <c r="U56" s="71">
        <v>63</v>
      </c>
      <c r="V56" s="71">
        <v>78</v>
      </c>
      <c r="W56" s="71">
        <v>83</v>
      </c>
      <c r="X56" s="71">
        <v>82</v>
      </c>
      <c r="Y56" s="71">
        <v>54</v>
      </c>
      <c r="Z56" s="71">
        <v>12</v>
      </c>
      <c r="AA56" s="71">
        <v>2</v>
      </c>
      <c r="AB56" s="71">
        <v>1</v>
      </c>
      <c r="AC56" s="71">
        <v>0</v>
      </c>
    </row>
    <row r="57" spans="1:29">
      <c r="A57" s="20">
        <f t="shared" si="0"/>
        <v>2003</v>
      </c>
      <c r="B57" s="20">
        <f t="shared" si="1"/>
        <v>663</v>
      </c>
      <c r="C57" s="75">
        <v>0</v>
      </c>
      <c r="D57" s="75">
        <v>0</v>
      </c>
      <c r="E57" s="75">
        <v>0</v>
      </c>
      <c r="F57" s="75">
        <v>1</v>
      </c>
      <c r="G57" s="75">
        <v>1</v>
      </c>
      <c r="H57" s="75">
        <v>2</v>
      </c>
      <c r="I57" s="75">
        <v>5</v>
      </c>
      <c r="J57" s="75">
        <v>4</v>
      </c>
      <c r="K57" s="75">
        <v>5</v>
      </c>
      <c r="L57" s="75">
        <v>10</v>
      </c>
      <c r="M57" s="75">
        <v>5</v>
      </c>
      <c r="N57" s="75">
        <v>4</v>
      </c>
      <c r="O57" s="75">
        <v>18</v>
      </c>
      <c r="P57" s="75">
        <v>18</v>
      </c>
      <c r="Q57" s="75">
        <v>25</v>
      </c>
      <c r="R57" s="75">
        <v>30</v>
      </c>
      <c r="S57" s="75">
        <v>46</v>
      </c>
      <c r="T57" s="75">
        <v>47</v>
      </c>
      <c r="U57" s="75">
        <v>49</v>
      </c>
      <c r="V57" s="75">
        <v>88</v>
      </c>
      <c r="W57" s="75">
        <v>120</v>
      </c>
      <c r="X57" s="75">
        <v>104</v>
      </c>
      <c r="Y57" s="75">
        <v>64</v>
      </c>
      <c r="Z57" s="75">
        <v>18</v>
      </c>
      <c r="AA57" s="75">
        <v>0</v>
      </c>
      <c r="AB57" s="75">
        <v>1</v>
      </c>
      <c r="AC57" s="75">
        <v>0</v>
      </c>
    </row>
    <row r="58" spans="1:29">
      <c r="A58" s="20">
        <f t="shared" si="0"/>
        <v>2004</v>
      </c>
      <c r="B58" s="20">
        <f t="shared" si="1"/>
        <v>1006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5</v>
      </c>
      <c r="J58" s="79">
        <v>5</v>
      </c>
      <c r="K58" s="79">
        <v>5</v>
      </c>
      <c r="L58" s="79">
        <v>9</v>
      </c>
      <c r="M58" s="79">
        <v>7</v>
      </c>
      <c r="N58" s="79">
        <v>8</v>
      </c>
      <c r="O58" s="79">
        <v>17</v>
      </c>
      <c r="P58" s="79">
        <v>19</v>
      </c>
      <c r="Q58" s="79">
        <v>34</v>
      </c>
      <c r="R58" s="79">
        <v>46</v>
      </c>
      <c r="S58" s="79">
        <v>69</v>
      </c>
      <c r="T58" s="79">
        <v>89</v>
      </c>
      <c r="U58" s="79">
        <v>101</v>
      </c>
      <c r="V58" s="79">
        <v>123</v>
      </c>
      <c r="W58" s="79">
        <v>162</v>
      </c>
      <c r="X58" s="79">
        <v>176</v>
      </c>
      <c r="Y58" s="79">
        <v>87</v>
      </c>
      <c r="Z58" s="79">
        <v>36</v>
      </c>
      <c r="AA58" s="79">
        <v>8</v>
      </c>
      <c r="AB58" s="79">
        <v>0</v>
      </c>
      <c r="AC58" s="79">
        <v>0</v>
      </c>
    </row>
    <row r="59" spans="1:29">
      <c r="A59" s="20">
        <f t="shared" si="0"/>
        <v>2005</v>
      </c>
      <c r="B59" s="20">
        <f t="shared" si="1"/>
        <v>910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1</v>
      </c>
      <c r="J59" s="86">
        <v>9</v>
      </c>
      <c r="K59" s="86">
        <v>6</v>
      </c>
      <c r="L59" s="86">
        <v>7</v>
      </c>
      <c r="M59" s="86">
        <v>4</v>
      </c>
      <c r="N59" s="86">
        <v>11</v>
      </c>
      <c r="O59" s="86">
        <v>16</v>
      </c>
      <c r="P59" s="86">
        <v>34</v>
      </c>
      <c r="Q59" s="86">
        <v>43</v>
      </c>
      <c r="R59" s="86">
        <v>56</v>
      </c>
      <c r="S59" s="86">
        <v>52</v>
      </c>
      <c r="T59" s="86">
        <v>73</v>
      </c>
      <c r="U59" s="86">
        <v>74</v>
      </c>
      <c r="V59" s="86">
        <v>121</v>
      </c>
      <c r="W59" s="86">
        <v>132</v>
      </c>
      <c r="X59" s="86">
        <v>135</v>
      </c>
      <c r="Y59" s="86">
        <v>96</v>
      </c>
      <c r="Z59" s="86">
        <v>32</v>
      </c>
      <c r="AA59" s="86">
        <v>7</v>
      </c>
      <c r="AB59" s="86">
        <v>1</v>
      </c>
      <c r="AC59" s="86">
        <v>0</v>
      </c>
    </row>
    <row r="60" spans="1:29">
      <c r="A60" s="20">
        <f t="shared" si="0"/>
        <v>2006</v>
      </c>
      <c r="B60" s="20">
        <f t="shared" si="1"/>
        <v>1006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90">
        <v>5</v>
      </c>
      <c r="J60" s="90">
        <v>5</v>
      </c>
      <c r="K60" s="90">
        <v>5</v>
      </c>
      <c r="L60" s="90">
        <v>9</v>
      </c>
      <c r="M60" s="90">
        <v>7</v>
      </c>
      <c r="N60" s="90">
        <v>8</v>
      </c>
      <c r="O60" s="90">
        <v>17</v>
      </c>
      <c r="P60" s="90">
        <v>19</v>
      </c>
      <c r="Q60" s="90">
        <v>34</v>
      </c>
      <c r="R60" s="90">
        <v>46</v>
      </c>
      <c r="S60" s="90">
        <v>69</v>
      </c>
      <c r="T60" s="90">
        <v>89</v>
      </c>
      <c r="U60" s="90">
        <v>101</v>
      </c>
      <c r="V60" s="90">
        <v>123</v>
      </c>
      <c r="W60" s="90">
        <v>162</v>
      </c>
      <c r="X60" s="90">
        <v>176</v>
      </c>
      <c r="Y60" s="90">
        <v>87</v>
      </c>
      <c r="Z60" s="90">
        <v>36</v>
      </c>
      <c r="AA60" s="90">
        <v>8</v>
      </c>
      <c r="AB60" s="90">
        <v>0</v>
      </c>
      <c r="AC60" s="90">
        <v>0</v>
      </c>
    </row>
    <row r="62" spans="1:29">
      <c r="C62" s="91">
        <v>0</v>
      </c>
      <c r="D62" s="91">
        <v>0</v>
      </c>
      <c r="E62" s="91">
        <v>1</v>
      </c>
      <c r="F62" s="91">
        <v>0</v>
      </c>
      <c r="G62" s="91">
        <v>0</v>
      </c>
      <c r="H62" s="91">
        <f>SUM(C62:G62)</f>
        <v>1</v>
      </c>
      <c r="I62" s="91">
        <v>0</v>
      </c>
      <c r="J62" s="91">
        <v>2</v>
      </c>
      <c r="K62" s="91">
        <v>6</v>
      </c>
      <c r="L62" s="91">
        <v>5</v>
      </c>
      <c r="M62" s="91">
        <v>1</v>
      </c>
      <c r="N62" s="91">
        <v>3</v>
      </c>
      <c r="O62" s="91">
        <v>10</v>
      </c>
      <c r="P62" s="91">
        <v>2</v>
      </c>
      <c r="Q62" s="91">
        <v>5</v>
      </c>
      <c r="R62" s="91">
        <v>12</v>
      </c>
      <c r="S62" s="91">
        <v>6</v>
      </c>
      <c r="T62" s="91">
        <v>13</v>
      </c>
      <c r="U62" s="91">
        <v>20</v>
      </c>
      <c r="V62" s="91">
        <v>38</v>
      </c>
      <c r="W62" s="91">
        <v>21</v>
      </c>
      <c r="X62" s="91">
        <v>22</v>
      </c>
      <c r="Y62" s="91">
        <v>17</v>
      </c>
      <c r="Z62" s="91">
        <v>3</v>
      </c>
      <c r="AA62" s="91">
        <v>0</v>
      </c>
      <c r="AB62" s="91">
        <v>0</v>
      </c>
      <c r="AC62" s="91">
        <v>0</v>
      </c>
    </row>
    <row r="63" spans="1:29">
      <c r="B63" s="92" t="s">
        <v>54</v>
      </c>
      <c r="C63" s="91">
        <v>0</v>
      </c>
      <c r="D63" s="91">
        <v>0</v>
      </c>
      <c r="E63" s="91">
        <v>0</v>
      </c>
      <c r="F63" s="91">
        <v>2</v>
      </c>
      <c r="G63" s="91">
        <v>0</v>
      </c>
      <c r="H63" s="91">
        <f>SUM(C63:G63)</f>
        <v>2</v>
      </c>
      <c r="I63" s="91">
        <v>3</v>
      </c>
      <c r="J63" s="91">
        <v>5</v>
      </c>
      <c r="K63" s="91">
        <v>5</v>
      </c>
      <c r="L63" s="91">
        <v>3</v>
      </c>
      <c r="M63" s="91">
        <v>1</v>
      </c>
      <c r="N63" s="91">
        <v>2</v>
      </c>
      <c r="O63" s="91">
        <v>9</v>
      </c>
      <c r="P63" s="91">
        <v>5</v>
      </c>
      <c r="Q63" s="91">
        <v>7</v>
      </c>
      <c r="R63" s="91">
        <v>7</v>
      </c>
      <c r="S63" s="91">
        <v>5</v>
      </c>
      <c r="T63" s="91">
        <v>8</v>
      </c>
      <c r="U63" s="91">
        <v>11</v>
      </c>
      <c r="V63" s="91">
        <v>2</v>
      </c>
      <c r="W63" s="91">
        <v>7</v>
      </c>
      <c r="X63" s="91">
        <v>4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</row>
    <row r="64" spans="1:29">
      <c r="B64" s="92" t="s">
        <v>55</v>
      </c>
      <c r="C64" s="91">
        <v>0</v>
      </c>
      <c r="D64" s="91">
        <v>0</v>
      </c>
      <c r="E64" s="91">
        <v>0</v>
      </c>
      <c r="F64" s="91">
        <v>0</v>
      </c>
      <c r="G64" s="91">
        <v>0</v>
      </c>
      <c r="H64" s="91">
        <f>SUM(C64:G64)</f>
        <v>0</v>
      </c>
      <c r="I64" s="91">
        <v>0</v>
      </c>
      <c r="J64" s="91">
        <v>0</v>
      </c>
      <c r="K64" s="91">
        <v>1</v>
      </c>
      <c r="L64" s="91">
        <v>1</v>
      </c>
      <c r="M64" s="91">
        <v>0</v>
      </c>
      <c r="N64" s="91">
        <v>1</v>
      </c>
      <c r="O64" s="91">
        <v>3</v>
      </c>
      <c r="P64" s="91">
        <v>4</v>
      </c>
      <c r="Q64" s="91">
        <v>5</v>
      </c>
      <c r="R64" s="91">
        <v>3</v>
      </c>
      <c r="S64" s="91">
        <v>12</v>
      </c>
      <c r="T64" s="91">
        <v>7</v>
      </c>
      <c r="U64" s="91">
        <v>14</v>
      </c>
      <c r="V64" s="91">
        <v>16</v>
      </c>
      <c r="W64" s="91">
        <v>8</v>
      </c>
      <c r="X64" s="91">
        <v>5</v>
      </c>
      <c r="Y64" s="91">
        <v>7</v>
      </c>
      <c r="Z64" s="91">
        <v>1</v>
      </c>
      <c r="AA64" s="91">
        <v>0</v>
      </c>
      <c r="AB64" s="91">
        <v>0</v>
      </c>
      <c r="AC64" s="91">
        <v>0</v>
      </c>
    </row>
  </sheetData>
  <phoneticPr fontId="0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4"/>
  <sheetViews>
    <sheetView topLeftCell="A40" workbookViewId="0">
      <selection activeCell="C62" sqref="C62:AC64"/>
    </sheetView>
    <sheetView workbookViewId="1"/>
    <sheetView workbookViewId="2"/>
    <sheetView workbookViewId="3"/>
    <sheetView workbookViewId="4"/>
  </sheetViews>
  <sheetFormatPr defaultRowHeight="12.75"/>
  <cols>
    <col min="1" max="1" width="21.42578125" style="20" customWidth="1"/>
    <col min="2" max="16384" width="9.140625" style="20"/>
  </cols>
  <sheetData>
    <row r="1" spans="1:30" s="18" customFormat="1" ht="47.25">
      <c r="A1" s="18" t="s">
        <v>52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</row>
    <row r="2" spans="1:30">
      <c r="A2" s="19"/>
    </row>
    <row r="3" spans="1:30" s="23" customFormat="1">
      <c r="A3" s="21">
        <v>1949</v>
      </c>
      <c r="B3" s="22">
        <v>76</v>
      </c>
      <c r="C3" s="22"/>
      <c r="D3" s="22"/>
      <c r="E3" s="22"/>
      <c r="F3" s="22"/>
      <c r="G3" s="22"/>
      <c r="H3" s="22"/>
      <c r="I3" s="22">
        <v>1</v>
      </c>
      <c r="J3" s="22"/>
      <c r="K3" s="22">
        <v>2</v>
      </c>
      <c r="L3" s="22">
        <v>4</v>
      </c>
      <c r="M3" s="22">
        <v>4</v>
      </c>
      <c r="N3" s="22">
        <v>5</v>
      </c>
      <c r="O3" s="22">
        <v>5</v>
      </c>
      <c r="P3" s="22">
        <v>7</v>
      </c>
      <c r="Q3" s="22">
        <v>13</v>
      </c>
      <c r="R3" s="22">
        <v>9</v>
      </c>
      <c r="S3" s="22">
        <v>7</v>
      </c>
      <c r="T3" s="22">
        <v>6</v>
      </c>
      <c r="U3" s="22">
        <v>4</v>
      </c>
      <c r="V3" s="22">
        <v>5</v>
      </c>
      <c r="W3" s="22">
        <v>2</v>
      </c>
      <c r="X3" s="22">
        <v>1</v>
      </c>
      <c r="Y3" s="22"/>
      <c r="Z3" s="22">
        <v>1</v>
      </c>
      <c r="AA3" s="22"/>
      <c r="AB3" s="22"/>
      <c r="AC3" s="22"/>
    </row>
    <row r="4" spans="1:30" s="23" customFormat="1">
      <c r="A4" s="21">
        <v>1950</v>
      </c>
      <c r="B4" s="22">
        <v>92</v>
      </c>
      <c r="C4" s="22"/>
      <c r="D4" s="22"/>
      <c r="E4" s="22">
        <v>1</v>
      </c>
      <c r="F4" s="22"/>
      <c r="G4" s="22"/>
      <c r="H4" s="22">
        <v>1</v>
      </c>
      <c r="I4" s="22">
        <v>3</v>
      </c>
      <c r="J4" s="22"/>
      <c r="K4" s="22">
        <v>1</v>
      </c>
      <c r="L4" s="22">
        <v>3</v>
      </c>
      <c r="M4" s="22">
        <v>2</v>
      </c>
      <c r="N4" s="22">
        <v>3</v>
      </c>
      <c r="O4" s="22">
        <v>9</v>
      </c>
      <c r="P4" s="22">
        <v>5</v>
      </c>
      <c r="Q4" s="22">
        <v>9</v>
      </c>
      <c r="R4" s="22">
        <v>8</v>
      </c>
      <c r="S4" s="22">
        <v>18</v>
      </c>
      <c r="T4" s="22">
        <v>12</v>
      </c>
      <c r="U4" s="22">
        <v>8</v>
      </c>
      <c r="V4" s="22">
        <v>3</v>
      </c>
      <c r="W4" s="22">
        <v>4</v>
      </c>
      <c r="X4" s="22">
        <v>2</v>
      </c>
      <c r="Y4" s="22">
        <v>1</v>
      </c>
      <c r="Z4" s="22"/>
      <c r="AA4" s="22"/>
      <c r="AB4" s="22"/>
      <c r="AC4" s="22"/>
    </row>
    <row r="5" spans="1:30" s="23" customFormat="1">
      <c r="A5" s="21">
        <v>1951</v>
      </c>
      <c r="B5" s="22">
        <v>80</v>
      </c>
      <c r="C5" s="22"/>
      <c r="D5" s="22"/>
      <c r="E5" s="22"/>
      <c r="F5" s="22">
        <v>1</v>
      </c>
      <c r="G5" s="22">
        <v>1</v>
      </c>
      <c r="H5" s="22">
        <v>2</v>
      </c>
      <c r="I5" s="22">
        <v>1</v>
      </c>
      <c r="J5" s="22">
        <v>1</v>
      </c>
      <c r="K5" s="22">
        <v>1</v>
      </c>
      <c r="L5" s="22">
        <v>3</v>
      </c>
      <c r="M5" s="22">
        <v>3</v>
      </c>
      <c r="N5" s="22">
        <v>5</v>
      </c>
      <c r="O5" s="22">
        <v>5</v>
      </c>
      <c r="P5" s="22">
        <v>5</v>
      </c>
      <c r="Q5" s="22">
        <v>8</v>
      </c>
      <c r="R5" s="22">
        <v>9</v>
      </c>
      <c r="S5" s="22">
        <v>7</v>
      </c>
      <c r="T5" s="22">
        <v>14</v>
      </c>
      <c r="U5" s="22">
        <v>5</v>
      </c>
      <c r="V5" s="22">
        <v>4</v>
      </c>
      <c r="W5" s="22">
        <v>4</v>
      </c>
      <c r="X5" s="22">
        <v>2</v>
      </c>
      <c r="Y5" s="22"/>
      <c r="Z5" s="22">
        <v>1</v>
      </c>
      <c r="AA5" s="22"/>
      <c r="AB5" s="22"/>
      <c r="AC5" s="22"/>
    </row>
    <row r="6" spans="1:30" s="24" customFormat="1">
      <c r="A6" s="21">
        <v>1952</v>
      </c>
      <c r="B6" s="22">
        <v>99</v>
      </c>
      <c r="C6" s="22"/>
      <c r="D6" s="22"/>
      <c r="E6" s="22"/>
      <c r="F6" s="22">
        <v>2</v>
      </c>
      <c r="G6" s="22">
        <v>1</v>
      </c>
      <c r="H6" s="22">
        <v>3</v>
      </c>
      <c r="I6" s="22">
        <v>3</v>
      </c>
      <c r="J6" s="22">
        <v>3</v>
      </c>
      <c r="K6" s="22">
        <v>3</v>
      </c>
      <c r="L6" s="22">
        <v>1</v>
      </c>
      <c r="M6" s="22">
        <v>3</v>
      </c>
      <c r="N6" s="22">
        <v>5</v>
      </c>
      <c r="O6" s="22">
        <v>10</v>
      </c>
      <c r="P6" s="22">
        <v>13</v>
      </c>
      <c r="Q6" s="22">
        <v>9</v>
      </c>
      <c r="R6" s="22">
        <v>10</v>
      </c>
      <c r="S6" s="22">
        <v>14</v>
      </c>
      <c r="T6" s="22">
        <v>8</v>
      </c>
      <c r="U6" s="22">
        <v>2</v>
      </c>
      <c r="V6" s="22">
        <v>6</v>
      </c>
      <c r="W6" s="22">
        <v>2</v>
      </c>
      <c r="X6" s="22">
        <v>3</v>
      </c>
      <c r="Y6" s="22"/>
      <c r="Z6" s="22">
        <v>1</v>
      </c>
      <c r="AA6" s="22"/>
      <c r="AB6" s="22"/>
      <c r="AC6" s="22"/>
      <c r="AD6" s="23"/>
    </row>
    <row r="7" spans="1:30" s="24" customFormat="1">
      <c r="A7" s="21">
        <v>1953</v>
      </c>
      <c r="B7" s="22">
        <v>76</v>
      </c>
      <c r="C7" s="22">
        <v>1</v>
      </c>
      <c r="D7" s="22"/>
      <c r="E7" s="22"/>
      <c r="F7" s="22"/>
      <c r="G7" s="22"/>
      <c r="H7" s="22">
        <v>1</v>
      </c>
      <c r="I7" s="22">
        <v>1</v>
      </c>
      <c r="J7" s="22"/>
      <c r="K7" s="22">
        <v>3</v>
      </c>
      <c r="L7" s="22">
        <v>2</v>
      </c>
      <c r="M7" s="22">
        <v>2</v>
      </c>
      <c r="N7" s="22">
        <v>5</v>
      </c>
      <c r="O7" s="22">
        <v>6</v>
      </c>
      <c r="P7" s="22">
        <v>2</v>
      </c>
      <c r="Q7" s="22">
        <v>7</v>
      </c>
      <c r="R7" s="22">
        <v>10</v>
      </c>
      <c r="S7" s="22">
        <v>10</v>
      </c>
      <c r="T7" s="22">
        <v>12</v>
      </c>
      <c r="U7" s="22">
        <v>7</v>
      </c>
      <c r="V7" s="22">
        <v>3</v>
      </c>
      <c r="W7" s="22">
        <v>2</v>
      </c>
      <c r="X7" s="22">
        <v>3</v>
      </c>
      <c r="Y7" s="22"/>
      <c r="Z7" s="22"/>
      <c r="AA7" s="22"/>
      <c r="AB7" s="22"/>
      <c r="AC7" s="22"/>
    </row>
    <row r="8" spans="1:30" s="23" customFormat="1">
      <c r="A8" s="21">
        <v>1954</v>
      </c>
      <c r="B8" s="22">
        <v>134</v>
      </c>
      <c r="C8" s="22"/>
      <c r="D8" s="22">
        <v>1</v>
      </c>
      <c r="E8" s="22"/>
      <c r="F8" s="22"/>
      <c r="G8" s="22"/>
      <c r="H8" s="22">
        <v>1</v>
      </c>
      <c r="I8" s="22">
        <v>1</v>
      </c>
      <c r="J8" s="22">
        <v>1</v>
      </c>
      <c r="K8" s="22">
        <v>4</v>
      </c>
      <c r="L8" s="22">
        <v>2</v>
      </c>
      <c r="M8" s="22">
        <v>2</v>
      </c>
      <c r="N8" s="22">
        <v>4</v>
      </c>
      <c r="O8" s="22">
        <v>15</v>
      </c>
      <c r="P8" s="22">
        <v>18</v>
      </c>
      <c r="Q8" s="22">
        <v>17</v>
      </c>
      <c r="R8" s="22">
        <v>19</v>
      </c>
      <c r="S8" s="22">
        <v>15</v>
      </c>
      <c r="T8" s="22">
        <v>13</v>
      </c>
      <c r="U8" s="22">
        <v>9</v>
      </c>
      <c r="V8" s="22">
        <v>8</v>
      </c>
      <c r="W8" s="22">
        <v>2</v>
      </c>
      <c r="X8" s="22">
        <v>3</v>
      </c>
      <c r="Y8" s="22"/>
      <c r="Z8" s="22"/>
      <c r="AA8" s="22"/>
      <c r="AB8" s="22"/>
      <c r="AC8" s="22"/>
    </row>
    <row r="9" spans="1:30" s="24" customFormat="1">
      <c r="A9" s="21">
        <v>1955</v>
      </c>
      <c r="B9" s="22">
        <v>121</v>
      </c>
      <c r="C9" s="22"/>
      <c r="D9" s="22">
        <v>2</v>
      </c>
      <c r="E9" s="22"/>
      <c r="F9" s="22"/>
      <c r="G9" s="22"/>
      <c r="H9" s="22">
        <v>2</v>
      </c>
      <c r="I9" s="22">
        <v>5</v>
      </c>
      <c r="J9" s="22">
        <v>1</v>
      </c>
      <c r="K9" s="22">
        <v>2</v>
      </c>
      <c r="L9" s="22"/>
      <c r="M9" s="22">
        <v>2</v>
      </c>
      <c r="N9" s="22">
        <v>4</v>
      </c>
      <c r="O9" s="22">
        <v>7</v>
      </c>
      <c r="P9" s="22">
        <v>12</v>
      </c>
      <c r="Q9" s="22">
        <v>15</v>
      </c>
      <c r="R9" s="22">
        <v>17</v>
      </c>
      <c r="S9" s="22">
        <v>14</v>
      </c>
      <c r="T9" s="22">
        <v>11</v>
      </c>
      <c r="U9" s="22">
        <v>15</v>
      </c>
      <c r="V9" s="22">
        <v>5</v>
      </c>
      <c r="W9" s="22">
        <v>5</v>
      </c>
      <c r="X9" s="22">
        <v>1</v>
      </c>
      <c r="Y9" s="22">
        <v>3</v>
      </c>
      <c r="Z9" s="22"/>
      <c r="AA9" s="22"/>
      <c r="AB9" s="22"/>
      <c r="AC9" s="22"/>
    </row>
    <row r="10" spans="1:30" s="23" customFormat="1">
      <c r="A10" s="21">
        <v>1956</v>
      </c>
      <c r="B10" s="22">
        <v>133</v>
      </c>
      <c r="C10" s="22"/>
      <c r="D10" s="22"/>
      <c r="E10" s="22"/>
      <c r="F10" s="22">
        <v>1</v>
      </c>
      <c r="G10" s="22"/>
      <c r="H10" s="22">
        <v>1</v>
      </c>
      <c r="I10" s="22">
        <v>6</v>
      </c>
      <c r="J10" s="22">
        <v>4</v>
      </c>
      <c r="K10" s="22">
        <v>2</v>
      </c>
      <c r="L10" s="22">
        <v>2</v>
      </c>
      <c r="M10" s="22">
        <v>3</v>
      </c>
      <c r="N10" s="22">
        <v>2</v>
      </c>
      <c r="O10" s="22">
        <v>8</v>
      </c>
      <c r="P10" s="22">
        <v>10</v>
      </c>
      <c r="Q10" s="22">
        <v>19</v>
      </c>
      <c r="R10" s="22">
        <v>13</v>
      </c>
      <c r="S10" s="22">
        <v>21</v>
      </c>
      <c r="T10" s="22">
        <v>11</v>
      </c>
      <c r="U10" s="22">
        <v>17</v>
      </c>
      <c r="V10" s="22">
        <v>1</v>
      </c>
      <c r="W10" s="22">
        <v>6</v>
      </c>
      <c r="X10" s="22">
        <v>4</v>
      </c>
      <c r="Y10" s="22">
        <v>2</v>
      </c>
      <c r="Z10" s="22">
        <v>1</v>
      </c>
      <c r="AA10" s="22"/>
      <c r="AB10" s="22"/>
      <c r="AC10" s="22"/>
    </row>
    <row r="11" spans="1:30" s="23" customFormat="1">
      <c r="A11" s="21">
        <v>1957</v>
      </c>
      <c r="B11" s="22">
        <v>142</v>
      </c>
      <c r="C11" s="22">
        <v>1</v>
      </c>
      <c r="D11" s="22"/>
      <c r="E11" s="22">
        <v>1</v>
      </c>
      <c r="F11" s="22">
        <v>1</v>
      </c>
      <c r="G11" s="22"/>
      <c r="H11" s="22">
        <v>3</v>
      </c>
      <c r="I11" s="22"/>
      <c r="J11" s="22">
        <v>4</v>
      </c>
      <c r="K11" s="22"/>
      <c r="L11" s="22">
        <v>1</v>
      </c>
      <c r="M11" s="22">
        <v>3</v>
      </c>
      <c r="N11" s="22">
        <v>2</v>
      </c>
      <c r="O11" s="22">
        <v>8</v>
      </c>
      <c r="P11" s="22">
        <v>10</v>
      </c>
      <c r="Q11" s="22">
        <v>12</v>
      </c>
      <c r="R11" s="22">
        <v>11</v>
      </c>
      <c r="S11" s="22">
        <v>18</v>
      </c>
      <c r="T11" s="22">
        <v>21</v>
      </c>
      <c r="U11" s="22">
        <v>16</v>
      </c>
      <c r="V11" s="22">
        <v>15</v>
      </c>
      <c r="W11" s="22">
        <v>10</v>
      </c>
      <c r="X11" s="22">
        <v>5</v>
      </c>
      <c r="Y11" s="22">
        <v>3</v>
      </c>
      <c r="Z11" s="22"/>
      <c r="AA11" s="22"/>
      <c r="AB11" s="22"/>
      <c r="AC11" s="22"/>
    </row>
    <row r="12" spans="1:30" s="23" customFormat="1">
      <c r="A12" s="21">
        <v>1958</v>
      </c>
      <c r="B12" s="22">
        <v>108</v>
      </c>
      <c r="C12" s="22"/>
      <c r="D12" s="22"/>
      <c r="E12" s="22">
        <v>1</v>
      </c>
      <c r="F12" s="22"/>
      <c r="G12" s="22">
        <v>1</v>
      </c>
      <c r="H12" s="22">
        <v>2</v>
      </c>
      <c r="I12" s="22">
        <v>3</v>
      </c>
      <c r="J12" s="22">
        <v>3</v>
      </c>
      <c r="K12" s="22">
        <v>2</v>
      </c>
      <c r="L12" s="22">
        <v>1</v>
      </c>
      <c r="M12" s="22">
        <v>3</v>
      </c>
      <c r="N12" s="22">
        <v>7</v>
      </c>
      <c r="O12" s="22">
        <v>5</v>
      </c>
      <c r="P12" s="22">
        <v>7</v>
      </c>
      <c r="Q12" s="22">
        <v>7</v>
      </c>
      <c r="R12" s="22">
        <v>8</v>
      </c>
      <c r="S12" s="22">
        <v>15</v>
      </c>
      <c r="T12" s="22">
        <v>18</v>
      </c>
      <c r="U12" s="22">
        <v>11</v>
      </c>
      <c r="V12" s="22">
        <v>7</v>
      </c>
      <c r="W12" s="22">
        <v>5</v>
      </c>
      <c r="X12" s="22">
        <v>3</v>
      </c>
      <c r="Y12" s="22">
        <v>1</v>
      </c>
      <c r="Z12" s="22"/>
      <c r="AA12" s="22"/>
      <c r="AB12" s="22"/>
      <c r="AC12" s="22"/>
    </row>
    <row r="13" spans="1:30" s="23" customFormat="1">
      <c r="A13" s="21">
        <v>1959</v>
      </c>
      <c r="B13" s="22">
        <v>130</v>
      </c>
      <c r="C13" s="22"/>
      <c r="D13" s="22"/>
      <c r="E13" s="22"/>
      <c r="F13" s="22">
        <v>2</v>
      </c>
      <c r="G13" s="22"/>
      <c r="H13" s="22">
        <v>2</v>
      </c>
      <c r="I13" s="22">
        <v>2</v>
      </c>
      <c r="J13" s="22">
        <v>1</v>
      </c>
      <c r="K13" s="22">
        <v>5</v>
      </c>
      <c r="L13" s="22">
        <v>5</v>
      </c>
      <c r="M13" s="22">
        <v>6</v>
      </c>
      <c r="N13" s="22">
        <v>8</v>
      </c>
      <c r="O13" s="22">
        <v>7</v>
      </c>
      <c r="P13" s="22">
        <v>7</v>
      </c>
      <c r="Q13" s="22">
        <v>5</v>
      </c>
      <c r="R13" s="22">
        <v>15</v>
      </c>
      <c r="S13" s="22">
        <v>14</v>
      </c>
      <c r="T13" s="22">
        <v>16</v>
      </c>
      <c r="U13" s="22">
        <v>18</v>
      </c>
      <c r="V13" s="22">
        <v>10</v>
      </c>
      <c r="W13" s="22">
        <v>7</v>
      </c>
      <c r="X13" s="22">
        <v>1</v>
      </c>
      <c r="Y13" s="22">
        <v>1</v>
      </c>
      <c r="Z13" s="22"/>
      <c r="AA13" s="22"/>
      <c r="AB13" s="22"/>
      <c r="AC13" s="22"/>
      <c r="AD13" s="23" t="s">
        <v>28</v>
      </c>
    </row>
    <row r="14" spans="1:30" s="23" customFormat="1">
      <c r="A14" s="21">
        <v>1960</v>
      </c>
      <c r="B14" s="22">
        <v>125</v>
      </c>
      <c r="C14" s="22"/>
      <c r="D14" s="22">
        <v>2</v>
      </c>
      <c r="E14" s="22"/>
      <c r="F14" s="22"/>
      <c r="G14" s="22">
        <v>1</v>
      </c>
      <c r="H14" s="22">
        <v>3</v>
      </c>
      <c r="I14" s="22">
        <v>2</v>
      </c>
      <c r="J14" s="22">
        <v>2</v>
      </c>
      <c r="K14" s="22">
        <v>1</v>
      </c>
      <c r="L14" s="22">
        <v>1</v>
      </c>
      <c r="M14" s="22">
        <v>5</v>
      </c>
      <c r="N14" s="22">
        <v>6</v>
      </c>
      <c r="O14" s="22">
        <v>8</v>
      </c>
      <c r="P14" s="22">
        <v>12</v>
      </c>
      <c r="Q14" s="22">
        <v>11</v>
      </c>
      <c r="R14" s="22">
        <v>15</v>
      </c>
      <c r="S14" s="22">
        <v>10</v>
      </c>
      <c r="T14" s="22">
        <v>11</v>
      </c>
      <c r="U14" s="22">
        <v>11</v>
      </c>
      <c r="V14" s="22">
        <v>10</v>
      </c>
      <c r="W14" s="22">
        <v>10</v>
      </c>
      <c r="X14" s="22">
        <v>5</v>
      </c>
      <c r="Y14" s="22">
        <v>2</v>
      </c>
      <c r="Z14" s="22"/>
      <c r="AA14" s="22"/>
      <c r="AB14" s="22"/>
      <c r="AC14" s="22"/>
    </row>
    <row r="15" spans="1:30" s="23" customFormat="1">
      <c r="A15" s="21">
        <v>1961</v>
      </c>
      <c r="B15" s="22">
        <v>137</v>
      </c>
      <c r="C15" s="22">
        <v>1</v>
      </c>
      <c r="D15" s="22"/>
      <c r="E15" s="22">
        <v>1</v>
      </c>
      <c r="F15" s="22"/>
      <c r="G15" s="22">
        <v>1</v>
      </c>
      <c r="H15" s="22">
        <v>3</v>
      </c>
      <c r="I15" s="22">
        <v>2</v>
      </c>
      <c r="J15" s="22">
        <v>1</v>
      </c>
      <c r="K15" s="22">
        <v>4</v>
      </c>
      <c r="L15" s="22">
        <v>3</v>
      </c>
      <c r="M15" s="22">
        <v>3</v>
      </c>
      <c r="N15" s="22">
        <v>6</v>
      </c>
      <c r="O15" s="22">
        <v>4</v>
      </c>
      <c r="P15" s="22">
        <v>14</v>
      </c>
      <c r="Q15" s="22">
        <v>13</v>
      </c>
      <c r="R15" s="22">
        <v>17</v>
      </c>
      <c r="S15" s="22">
        <v>14</v>
      </c>
      <c r="T15" s="22">
        <v>13</v>
      </c>
      <c r="U15" s="22">
        <v>12</v>
      </c>
      <c r="V15" s="22">
        <v>11</v>
      </c>
      <c r="W15" s="22">
        <v>8</v>
      </c>
      <c r="X15" s="22">
        <v>5</v>
      </c>
      <c r="Y15" s="22">
        <v>3</v>
      </c>
      <c r="Z15" s="22"/>
      <c r="AA15" s="22"/>
      <c r="AB15" s="22"/>
      <c r="AC15" s="22">
        <v>1</v>
      </c>
      <c r="AD15" s="26"/>
    </row>
    <row r="16" spans="1:30" s="23" customFormat="1">
      <c r="A16" s="21">
        <v>1962</v>
      </c>
      <c r="B16" s="22">
        <v>153</v>
      </c>
      <c r="C16" s="22"/>
      <c r="D16" s="22"/>
      <c r="E16" s="22">
        <v>2</v>
      </c>
      <c r="F16" s="22"/>
      <c r="G16" s="22"/>
      <c r="H16" s="22">
        <v>2</v>
      </c>
      <c r="I16" s="22">
        <v>7</v>
      </c>
      <c r="J16" s="22">
        <v>6</v>
      </c>
      <c r="K16" s="22">
        <v>4</v>
      </c>
      <c r="L16" s="22">
        <v>2</v>
      </c>
      <c r="M16" s="22">
        <v>7</v>
      </c>
      <c r="N16" s="22">
        <v>4</v>
      </c>
      <c r="O16" s="22">
        <v>9</v>
      </c>
      <c r="P16" s="22">
        <v>7</v>
      </c>
      <c r="Q16" s="22">
        <v>11</v>
      </c>
      <c r="R16" s="22">
        <v>6</v>
      </c>
      <c r="S16" s="22">
        <v>26</v>
      </c>
      <c r="T16" s="22">
        <v>20</v>
      </c>
      <c r="U16" s="22">
        <v>18</v>
      </c>
      <c r="V16" s="22">
        <v>5</v>
      </c>
      <c r="W16" s="22">
        <v>9</v>
      </c>
      <c r="X16" s="22">
        <v>7</v>
      </c>
      <c r="Y16" s="22">
        <v>2</v>
      </c>
      <c r="Z16" s="22">
        <v>1</v>
      </c>
      <c r="AA16" s="22"/>
      <c r="AB16" s="22"/>
      <c r="AC16" s="22"/>
    </row>
    <row r="17" spans="1:29" s="23" customFormat="1">
      <c r="A17" s="21">
        <v>1963</v>
      </c>
      <c r="B17" s="22">
        <v>140</v>
      </c>
      <c r="C17" s="22">
        <v>1</v>
      </c>
      <c r="D17" s="22"/>
      <c r="E17" s="22">
        <v>3</v>
      </c>
      <c r="F17" s="22"/>
      <c r="G17" s="22">
        <v>1</v>
      </c>
      <c r="H17" s="22">
        <v>5</v>
      </c>
      <c r="I17" s="22">
        <v>6</v>
      </c>
      <c r="J17" s="22">
        <v>2</v>
      </c>
      <c r="K17" s="22">
        <v>6</v>
      </c>
      <c r="L17" s="22">
        <v>2</v>
      </c>
      <c r="M17" s="22">
        <v>3</v>
      </c>
      <c r="N17" s="22">
        <v>6</v>
      </c>
      <c r="O17" s="22">
        <v>6</v>
      </c>
      <c r="P17" s="22">
        <v>3</v>
      </c>
      <c r="Q17" s="22">
        <v>9</v>
      </c>
      <c r="R17" s="22">
        <v>13</v>
      </c>
      <c r="S17" s="22">
        <v>17</v>
      </c>
      <c r="T17" s="22">
        <v>21</v>
      </c>
      <c r="U17" s="22">
        <v>14</v>
      </c>
      <c r="V17" s="22">
        <v>11</v>
      </c>
      <c r="W17" s="22">
        <v>12</v>
      </c>
      <c r="X17" s="22">
        <v>2</v>
      </c>
      <c r="Y17" s="22">
        <v>1</v>
      </c>
      <c r="Z17" s="22">
        <v>1</v>
      </c>
      <c r="AA17" s="22"/>
      <c r="AB17" s="22"/>
      <c r="AC17" s="22"/>
    </row>
    <row r="18" spans="1:29" s="23" customFormat="1">
      <c r="A18" s="21">
        <v>1964</v>
      </c>
      <c r="B18" s="22">
        <v>154</v>
      </c>
      <c r="C18" s="22">
        <v>1</v>
      </c>
      <c r="D18" s="22"/>
      <c r="E18" s="22">
        <v>1</v>
      </c>
      <c r="F18" s="22"/>
      <c r="G18" s="22">
        <v>2</v>
      </c>
      <c r="H18" s="22">
        <v>4</v>
      </c>
      <c r="I18" s="22">
        <v>1</v>
      </c>
      <c r="J18" s="22">
        <v>3</v>
      </c>
      <c r="K18" s="22">
        <v>2</v>
      </c>
      <c r="L18" s="22">
        <v>4</v>
      </c>
      <c r="M18" s="22">
        <v>3</v>
      </c>
      <c r="N18" s="22">
        <v>4</v>
      </c>
      <c r="O18" s="22">
        <v>8</v>
      </c>
      <c r="P18" s="22">
        <v>10</v>
      </c>
      <c r="Q18" s="22">
        <v>9</v>
      </c>
      <c r="R18" s="22">
        <v>14</v>
      </c>
      <c r="S18" s="22">
        <v>16</v>
      </c>
      <c r="T18" s="22">
        <v>27</v>
      </c>
      <c r="U18" s="22">
        <v>15</v>
      </c>
      <c r="V18" s="22">
        <v>19</v>
      </c>
      <c r="W18" s="22">
        <v>8</v>
      </c>
      <c r="X18" s="22">
        <v>7</v>
      </c>
      <c r="Y18" s="22"/>
      <c r="Z18" s="22"/>
      <c r="AA18" s="22"/>
      <c r="AB18" s="22"/>
      <c r="AC18" s="22"/>
    </row>
    <row r="19" spans="1:29" s="23" customFormat="1">
      <c r="A19" s="21">
        <v>1965</v>
      </c>
      <c r="B19" s="22">
        <v>146</v>
      </c>
      <c r="C19" s="22"/>
      <c r="D19" s="22"/>
      <c r="E19" s="22"/>
      <c r="F19" s="22"/>
      <c r="G19" s="22">
        <v>1</v>
      </c>
      <c r="H19" s="22">
        <v>1</v>
      </c>
      <c r="I19" s="22">
        <v>4</v>
      </c>
      <c r="J19" s="22">
        <v>2</v>
      </c>
      <c r="K19" s="22">
        <v>4</v>
      </c>
      <c r="L19" s="22">
        <v>4</v>
      </c>
      <c r="M19" s="22">
        <v>2</v>
      </c>
      <c r="N19" s="22">
        <v>4</v>
      </c>
      <c r="O19" s="22">
        <v>9</v>
      </c>
      <c r="P19" s="22">
        <v>8</v>
      </c>
      <c r="Q19" s="22">
        <v>17</v>
      </c>
      <c r="R19" s="22">
        <v>12</v>
      </c>
      <c r="S19" s="22">
        <v>14</v>
      </c>
      <c r="T19" s="22">
        <v>22</v>
      </c>
      <c r="U19" s="22">
        <v>15</v>
      </c>
      <c r="V19" s="22">
        <v>13</v>
      </c>
      <c r="W19" s="22">
        <v>12</v>
      </c>
      <c r="X19" s="22">
        <v>1</v>
      </c>
      <c r="Y19" s="22">
        <v>2</v>
      </c>
      <c r="Z19" s="22"/>
      <c r="AA19" s="22"/>
      <c r="AB19" s="22"/>
      <c r="AC19" s="22"/>
    </row>
    <row r="20" spans="1:29" s="23" customFormat="1">
      <c r="A20" s="21">
        <v>1966</v>
      </c>
      <c r="B20" s="22">
        <v>189</v>
      </c>
      <c r="C20" s="22"/>
      <c r="D20" s="22">
        <v>1</v>
      </c>
      <c r="E20" s="22"/>
      <c r="F20" s="22">
        <v>2</v>
      </c>
      <c r="G20" s="22">
        <v>2</v>
      </c>
      <c r="H20" s="22">
        <v>5</v>
      </c>
      <c r="I20" s="22">
        <v>6</v>
      </c>
      <c r="J20" s="22">
        <v>7</v>
      </c>
      <c r="K20" s="22">
        <v>9</v>
      </c>
      <c r="L20" s="22">
        <v>7</v>
      </c>
      <c r="M20" s="22">
        <v>8</v>
      </c>
      <c r="N20" s="22">
        <v>8</v>
      </c>
      <c r="O20" s="22">
        <v>12</v>
      </c>
      <c r="P20" s="22">
        <v>11</v>
      </c>
      <c r="Q20" s="22">
        <v>11</v>
      </c>
      <c r="R20" s="22">
        <v>20</v>
      </c>
      <c r="S20" s="22">
        <v>20</v>
      </c>
      <c r="T20" s="22">
        <v>19</v>
      </c>
      <c r="U20" s="22">
        <v>20</v>
      </c>
      <c r="V20" s="22">
        <v>12</v>
      </c>
      <c r="W20" s="22">
        <v>7</v>
      </c>
      <c r="X20" s="22">
        <v>5</v>
      </c>
      <c r="Y20" s="22"/>
      <c r="Z20" s="22">
        <v>1</v>
      </c>
      <c r="AA20" s="22"/>
      <c r="AB20" s="22">
        <v>1</v>
      </c>
      <c r="AC20" s="22"/>
    </row>
    <row r="21" spans="1:29" s="23" customFormat="1">
      <c r="A21" s="21">
        <v>1967</v>
      </c>
      <c r="B21" s="22">
        <v>189</v>
      </c>
      <c r="C21" s="22"/>
      <c r="D21" s="22"/>
      <c r="E21" s="22"/>
      <c r="F21" s="22"/>
      <c r="G21" s="22">
        <v>1</v>
      </c>
      <c r="H21" s="22">
        <v>1</v>
      </c>
      <c r="I21" s="22">
        <v>4</v>
      </c>
      <c r="J21" s="22">
        <v>6</v>
      </c>
      <c r="K21" s="22">
        <v>1</v>
      </c>
      <c r="L21" s="22">
        <v>7</v>
      </c>
      <c r="M21" s="22">
        <v>4</v>
      </c>
      <c r="N21" s="22">
        <v>6</v>
      </c>
      <c r="O21" s="22">
        <v>3</v>
      </c>
      <c r="P21" s="22">
        <v>15</v>
      </c>
      <c r="Q21" s="22">
        <v>17</v>
      </c>
      <c r="R21" s="22">
        <v>18</v>
      </c>
      <c r="S21" s="22">
        <v>20</v>
      </c>
      <c r="T21" s="22">
        <v>23</v>
      </c>
      <c r="U21" s="22">
        <v>22</v>
      </c>
      <c r="V21" s="22">
        <v>21</v>
      </c>
      <c r="W21" s="22">
        <v>10</v>
      </c>
      <c r="X21" s="22">
        <v>8</v>
      </c>
      <c r="Y21" s="22">
        <v>3</v>
      </c>
      <c r="Z21" s="22"/>
      <c r="AA21" s="22"/>
      <c r="AB21" s="22"/>
      <c r="AC21" s="22"/>
    </row>
    <row r="22" spans="1:29" s="23" customFormat="1">
      <c r="A22" s="21">
        <v>1968</v>
      </c>
      <c r="B22" s="22">
        <v>176</v>
      </c>
      <c r="C22" s="22"/>
      <c r="D22" s="22"/>
      <c r="E22" s="22"/>
      <c r="F22" s="22"/>
      <c r="G22" s="22">
        <v>1</v>
      </c>
      <c r="H22" s="22">
        <v>1</v>
      </c>
      <c r="I22" s="22">
        <v>1</v>
      </c>
      <c r="J22" s="22">
        <v>8</v>
      </c>
      <c r="K22" s="22">
        <v>2</v>
      </c>
      <c r="L22" s="22">
        <v>6</v>
      </c>
      <c r="M22" s="22">
        <v>4</v>
      </c>
      <c r="N22" s="22">
        <v>5</v>
      </c>
      <c r="O22" s="22">
        <v>2</v>
      </c>
      <c r="P22" s="22">
        <v>9</v>
      </c>
      <c r="Q22" s="22">
        <v>17</v>
      </c>
      <c r="R22" s="22">
        <v>14</v>
      </c>
      <c r="S22" s="22">
        <v>14</v>
      </c>
      <c r="T22" s="22">
        <v>24</v>
      </c>
      <c r="U22" s="22">
        <v>27</v>
      </c>
      <c r="V22" s="22">
        <v>19</v>
      </c>
      <c r="W22" s="22">
        <v>17</v>
      </c>
      <c r="X22" s="22">
        <v>3</v>
      </c>
      <c r="Y22" s="22"/>
      <c r="Z22" s="22">
        <v>3</v>
      </c>
      <c r="AA22" s="22"/>
      <c r="AB22" s="22"/>
      <c r="AC22" s="22"/>
    </row>
    <row r="23" spans="1:29" s="23" customFormat="1">
      <c r="A23" s="21">
        <v>1969</v>
      </c>
      <c r="B23" s="22">
        <v>161</v>
      </c>
      <c r="C23" s="22"/>
      <c r="D23" s="22">
        <v>1</v>
      </c>
      <c r="E23" s="22"/>
      <c r="F23" s="22">
        <v>1</v>
      </c>
      <c r="G23" s="22"/>
      <c r="H23" s="22">
        <v>2</v>
      </c>
      <c r="I23" s="22">
        <v>3</v>
      </c>
      <c r="J23" s="22">
        <v>4</v>
      </c>
      <c r="K23" s="22">
        <v>3</v>
      </c>
      <c r="L23" s="22">
        <v>2</v>
      </c>
      <c r="M23" s="22">
        <v>5</v>
      </c>
      <c r="N23" s="22">
        <v>6</v>
      </c>
      <c r="O23" s="22">
        <v>4</v>
      </c>
      <c r="P23" s="22">
        <v>9</v>
      </c>
      <c r="Q23" s="22">
        <v>8</v>
      </c>
      <c r="R23" s="22">
        <v>21</v>
      </c>
      <c r="S23" s="22">
        <v>19</v>
      </c>
      <c r="T23" s="22">
        <v>10</v>
      </c>
      <c r="U23" s="22">
        <v>28</v>
      </c>
      <c r="V23" s="22">
        <v>14</v>
      </c>
      <c r="W23" s="22">
        <v>13</v>
      </c>
      <c r="X23" s="22">
        <v>5</v>
      </c>
      <c r="Y23" s="22">
        <v>3</v>
      </c>
      <c r="Z23" s="22"/>
      <c r="AA23" s="22">
        <v>2</v>
      </c>
      <c r="AB23" s="22"/>
      <c r="AC23" s="22"/>
    </row>
    <row r="24" spans="1:29" s="23" customFormat="1">
      <c r="A24" s="21">
        <v>1970</v>
      </c>
      <c r="B24" s="22">
        <v>142</v>
      </c>
      <c r="C24" s="22"/>
      <c r="D24" s="22">
        <v>1</v>
      </c>
      <c r="E24" s="22">
        <v>1</v>
      </c>
      <c r="F24" s="22">
        <v>3</v>
      </c>
      <c r="G24" s="22">
        <v>1</v>
      </c>
      <c r="H24" s="22">
        <v>6</v>
      </c>
      <c r="I24" s="22">
        <v>2</v>
      </c>
      <c r="J24" s="22">
        <v>4</v>
      </c>
      <c r="K24" s="22">
        <v>1</v>
      </c>
      <c r="L24" s="22">
        <v>4</v>
      </c>
      <c r="M24" s="22">
        <v>2</v>
      </c>
      <c r="N24" s="22">
        <v>3</v>
      </c>
      <c r="O24" s="22">
        <v>5</v>
      </c>
      <c r="P24" s="22">
        <v>7</v>
      </c>
      <c r="Q24" s="22">
        <v>14</v>
      </c>
      <c r="R24" s="22">
        <v>11</v>
      </c>
      <c r="S24" s="22">
        <v>18</v>
      </c>
      <c r="T24" s="22">
        <v>16</v>
      </c>
      <c r="U24" s="22">
        <v>20</v>
      </c>
      <c r="V24" s="22">
        <v>10</v>
      </c>
      <c r="W24" s="22">
        <v>11</v>
      </c>
      <c r="X24" s="22">
        <v>6</v>
      </c>
      <c r="Y24" s="22"/>
      <c r="Z24" s="22">
        <v>2</v>
      </c>
      <c r="AA24" s="22"/>
      <c r="AB24" s="22"/>
      <c r="AC24" s="22"/>
    </row>
    <row r="25" spans="1:29" s="23" customFormat="1">
      <c r="A25" s="21">
        <v>1971</v>
      </c>
      <c r="B25" s="22">
        <v>198</v>
      </c>
      <c r="C25" s="22"/>
      <c r="D25" s="22"/>
      <c r="E25" s="22">
        <v>1</v>
      </c>
      <c r="F25" s="22"/>
      <c r="G25" s="22"/>
      <c r="H25" s="22">
        <v>1</v>
      </c>
      <c r="I25" s="22">
        <v>1</v>
      </c>
      <c r="J25" s="22">
        <v>6</v>
      </c>
      <c r="K25" s="22">
        <v>6</v>
      </c>
      <c r="L25" s="22">
        <v>5</v>
      </c>
      <c r="M25" s="22">
        <v>1</v>
      </c>
      <c r="N25" s="22">
        <v>3</v>
      </c>
      <c r="O25" s="22">
        <v>6</v>
      </c>
      <c r="P25" s="22">
        <v>12</v>
      </c>
      <c r="Q25" s="22">
        <v>14</v>
      </c>
      <c r="R25" s="22">
        <v>16</v>
      </c>
      <c r="S25" s="22">
        <v>25</v>
      </c>
      <c r="T25" s="22">
        <v>28</v>
      </c>
      <c r="U25" s="22">
        <v>20</v>
      </c>
      <c r="V25" s="22">
        <v>21</v>
      </c>
      <c r="W25" s="22">
        <v>21</v>
      </c>
      <c r="X25" s="22">
        <v>8</v>
      </c>
      <c r="Y25" s="22">
        <v>3</v>
      </c>
      <c r="Z25" s="22">
        <v>1</v>
      </c>
      <c r="AA25" s="22"/>
      <c r="AB25" s="22"/>
      <c r="AC25" s="22"/>
    </row>
    <row r="26" spans="1:29" s="23" customFormat="1">
      <c r="A26" s="21">
        <v>1972</v>
      </c>
      <c r="B26" s="22">
        <v>192</v>
      </c>
      <c r="C26" s="22"/>
      <c r="D26" s="22"/>
      <c r="E26" s="22"/>
      <c r="F26" s="22">
        <v>4</v>
      </c>
      <c r="G26" s="22"/>
      <c r="H26" s="22">
        <v>4</v>
      </c>
      <c r="I26" s="22">
        <v>2</v>
      </c>
      <c r="J26" s="22">
        <v>6</v>
      </c>
      <c r="K26" s="22">
        <v>4</v>
      </c>
      <c r="L26" s="22">
        <v>10</v>
      </c>
      <c r="M26" s="22">
        <v>2</v>
      </c>
      <c r="N26" s="22">
        <v>6</v>
      </c>
      <c r="O26" s="22">
        <v>2</v>
      </c>
      <c r="P26" s="22">
        <v>8</v>
      </c>
      <c r="Q26" s="22">
        <v>14</v>
      </c>
      <c r="R26" s="22">
        <v>18</v>
      </c>
      <c r="S26" s="22">
        <v>24</v>
      </c>
      <c r="T26" s="22">
        <v>16</v>
      </c>
      <c r="U26" s="22">
        <v>34</v>
      </c>
      <c r="V26" s="22">
        <v>18</v>
      </c>
      <c r="W26" s="22">
        <v>14</v>
      </c>
      <c r="X26" s="22">
        <v>8</v>
      </c>
      <c r="Y26" s="22"/>
      <c r="Z26" s="22">
        <v>2</v>
      </c>
      <c r="AA26" s="22"/>
      <c r="AB26" s="22"/>
      <c r="AC26" s="22"/>
    </row>
    <row r="27" spans="1:29" s="23" customFormat="1">
      <c r="A27" s="21">
        <v>1973</v>
      </c>
      <c r="B27" s="22">
        <v>167</v>
      </c>
      <c r="C27" s="22"/>
      <c r="D27" s="22"/>
      <c r="E27" s="22"/>
      <c r="F27" s="22">
        <v>1</v>
      </c>
      <c r="G27" s="22"/>
      <c r="H27" s="22">
        <v>1</v>
      </c>
      <c r="I27" s="22">
        <v>3</v>
      </c>
      <c r="J27" s="22">
        <v>2</v>
      </c>
      <c r="K27" s="22">
        <v>3</v>
      </c>
      <c r="L27" s="22">
        <v>2</v>
      </c>
      <c r="M27" s="22">
        <v>3</v>
      </c>
      <c r="N27" s="22">
        <v>2</v>
      </c>
      <c r="O27" s="22">
        <v>2</v>
      </c>
      <c r="P27" s="22">
        <v>12</v>
      </c>
      <c r="Q27" s="22">
        <v>10</v>
      </c>
      <c r="R27" s="22">
        <v>22</v>
      </c>
      <c r="S27" s="22">
        <v>16</v>
      </c>
      <c r="T27" s="22">
        <v>13</v>
      </c>
      <c r="U27" s="22">
        <v>24</v>
      </c>
      <c r="V27" s="22">
        <v>27</v>
      </c>
      <c r="W27" s="22">
        <v>13</v>
      </c>
      <c r="X27" s="22">
        <v>10</v>
      </c>
      <c r="Y27" s="22">
        <v>1</v>
      </c>
      <c r="Z27" s="22">
        <v>1</v>
      </c>
      <c r="AA27" s="22"/>
      <c r="AB27" s="22"/>
      <c r="AC27" s="22"/>
    </row>
    <row r="28" spans="1:29" s="23" customFormat="1">
      <c r="A28" s="21">
        <v>1974</v>
      </c>
      <c r="B28" s="22">
        <v>168</v>
      </c>
      <c r="C28" s="22"/>
      <c r="D28" s="22"/>
      <c r="E28" s="22"/>
      <c r="F28" s="22"/>
      <c r="G28" s="22"/>
      <c r="H28" s="22"/>
      <c r="I28" s="22"/>
      <c r="J28" s="22">
        <v>2</v>
      </c>
      <c r="K28" s="22">
        <v>3</v>
      </c>
      <c r="L28" s="22">
        <v>4</v>
      </c>
      <c r="M28" s="22">
        <v>3</v>
      </c>
      <c r="N28" s="22">
        <v>5</v>
      </c>
      <c r="O28" s="22">
        <v>5</v>
      </c>
      <c r="P28" s="22">
        <v>8</v>
      </c>
      <c r="Q28" s="22">
        <v>7</v>
      </c>
      <c r="R28" s="22">
        <v>17</v>
      </c>
      <c r="S28" s="22">
        <v>13</v>
      </c>
      <c r="T28" s="22">
        <v>28</v>
      </c>
      <c r="U28" s="22">
        <v>24</v>
      </c>
      <c r="V28" s="22">
        <v>23</v>
      </c>
      <c r="W28" s="22">
        <v>10</v>
      </c>
      <c r="X28" s="22">
        <v>7</v>
      </c>
      <c r="Y28" s="22">
        <v>3</v>
      </c>
      <c r="Z28" s="22">
        <v>4</v>
      </c>
      <c r="AA28" s="22">
        <v>1</v>
      </c>
      <c r="AB28" s="22">
        <v>1</v>
      </c>
      <c r="AC28" s="22"/>
    </row>
    <row r="29" spans="1:29" s="23" customFormat="1">
      <c r="A29" s="21">
        <v>1975</v>
      </c>
      <c r="B29" s="22">
        <v>164</v>
      </c>
      <c r="C29" s="22"/>
      <c r="D29" s="22"/>
      <c r="E29" s="22"/>
      <c r="F29" s="22">
        <v>1</v>
      </c>
      <c r="G29" s="22">
        <v>1</v>
      </c>
      <c r="H29" s="22">
        <v>2</v>
      </c>
      <c r="I29" s="22">
        <v>2</v>
      </c>
      <c r="J29" s="22">
        <v>3</v>
      </c>
      <c r="K29" s="22">
        <v>2</v>
      </c>
      <c r="L29" s="22">
        <v>3</v>
      </c>
      <c r="M29" s="22"/>
      <c r="N29" s="22">
        <v>4</v>
      </c>
      <c r="O29" s="22">
        <v>2</v>
      </c>
      <c r="P29" s="22">
        <v>3</v>
      </c>
      <c r="Q29" s="22">
        <v>12</v>
      </c>
      <c r="R29" s="22">
        <v>21</v>
      </c>
      <c r="S29" s="22">
        <v>14</v>
      </c>
      <c r="T29" s="22">
        <v>17</v>
      </c>
      <c r="U29" s="22">
        <v>17</v>
      </c>
      <c r="V29" s="22">
        <v>26</v>
      </c>
      <c r="W29" s="22">
        <v>17</v>
      </c>
      <c r="X29" s="22">
        <v>13</v>
      </c>
      <c r="Y29" s="22">
        <v>6</v>
      </c>
      <c r="Z29" s="22"/>
      <c r="AA29" s="22"/>
      <c r="AB29" s="22"/>
      <c r="AC29" s="22"/>
    </row>
    <row r="30" spans="1:29" s="23" customFormat="1">
      <c r="A30" s="21">
        <v>1976</v>
      </c>
      <c r="B30" s="22">
        <v>151</v>
      </c>
      <c r="C30" s="22"/>
      <c r="D30" s="22"/>
      <c r="E30" s="22"/>
      <c r="F30" s="22"/>
      <c r="G30" s="22"/>
      <c r="H30" s="22"/>
      <c r="I30" s="22"/>
      <c r="J30" s="22">
        <v>5</v>
      </c>
      <c r="K30" s="22">
        <v>3</v>
      </c>
      <c r="L30" s="22">
        <v>4</v>
      </c>
      <c r="M30" s="22">
        <v>3</v>
      </c>
      <c r="N30" s="22">
        <v>3</v>
      </c>
      <c r="O30" s="22">
        <v>2</v>
      </c>
      <c r="P30" s="22">
        <v>6</v>
      </c>
      <c r="Q30" s="22">
        <v>7</v>
      </c>
      <c r="R30" s="22">
        <v>17</v>
      </c>
      <c r="S30" s="22">
        <v>11</v>
      </c>
      <c r="T30" s="22">
        <v>16</v>
      </c>
      <c r="U30" s="22">
        <v>22</v>
      </c>
      <c r="V30" s="22">
        <v>14</v>
      </c>
      <c r="W30" s="22">
        <v>24</v>
      </c>
      <c r="X30" s="22">
        <v>8</v>
      </c>
      <c r="Y30" s="22">
        <v>4</v>
      </c>
      <c r="Z30" s="22">
        <v>1</v>
      </c>
      <c r="AA30" s="22">
        <v>1</v>
      </c>
      <c r="AB30" s="22"/>
      <c r="AC30" s="22"/>
    </row>
    <row r="31" spans="1:29" s="23" customFormat="1">
      <c r="A31" s="21">
        <v>1977</v>
      </c>
      <c r="B31" s="22">
        <v>166</v>
      </c>
      <c r="C31" s="22"/>
      <c r="D31" s="22"/>
      <c r="E31" s="22"/>
      <c r="F31" s="22"/>
      <c r="G31" s="22"/>
      <c r="H31" s="22"/>
      <c r="I31" s="22">
        <v>2</v>
      </c>
      <c r="J31" s="22">
        <v>1</v>
      </c>
      <c r="K31" s="22">
        <v>1</v>
      </c>
      <c r="L31" s="22">
        <v>4</v>
      </c>
      <c r="M31" s="22">
        <v>4</v>
      </c>
      <c r="N31" s="22">
        <v>1</v>
      </c>
      <c r="O31" s="22">
        <v>1</v>
      </c>
      <c r="P31" s="22">
        <v>7</v>
      </c>
      <c r="Q31" s="22">
        <v>13</v>
      </c>
      <c r="R31" s="22">
        <v>8</v>
      </c>
      <c r="S31" s="22">
        <v>21</v>
      </c>
      <c r="T31" s="22">
        <v>23</v>
      </c>
      <c r="U31" s="22">
        <v>16</v>
      </c>
      <c r="V31" s="22">
        <v>24</v>
      </c>
      <c r="W31" s="22">
        <v>18</v>
      </c>
      <c r="X31" s="22">
        <v>11</v>
      </c>
      <c r="Y31" s="22">
        <v>5</v>
      </c>
      <c r="Z31" s="22">
        <v>6</v>
      </c>
      <c r="AA31" s="22"/>
      <c r="AB31" s="22"/>
      <c r="AC31" s="22"/>
    </row>
    <row r="32" spans="1:29" s="23" customFormat="1">
      <c r="A32" s="21">
        <v>1978</v>
      </c>
      <c r="B32" s="22">
        <v>135</v>
      </c>
      <c r="C32" s="22">
        <v>1</v>
      </c>
      <c r="D32" s="22"/>
      <c r="E32" s="22"/>
      <c r="F32" s="22"/>
      <c r="G32" s="22"/>
      <c r="H32" s="22">
        <v>1</v>
      </c>
      <c r="I32" s="22">
        <v>1</v>
      </c>
      <c r="J32" s="22"/>
      <c r="K32" s="22">
        <v>3</v>
      </c>
      <c r="L32" s="22">
        <v>4</v>
      </c>
      <c r="M32" s="22"/>
      <c r="N32" s="22">
        <v>5</v>
      </c>
      <c r="O32" s="22">
        <v>4</v>
      </c>
      <c r="P32" s="22">
        <v>5</v>
      </c>
      <c r="Q32" s="22">
        <v>5</v>
      </c>
      <c r="R32" s="22">
        <v>11</v>
      </c>
      <c r="S32" s="22">
        <v>15</v>
      </c>
      <c r="T32" s="22">
        <v>22</v>
      </c>
      <c r="U32" s="22">
        <v>16</v>
      </c>
      <c r="V32" s="22">
        <v>16</v>
      </c>
      <c r="W32" s="22">
        <v>8</v>
      </c>
      <c r="X32" s="22">
        <v>11</v>
      </c>
      <c r="Y32" s="22">
        <v>6</v>
      </c>
      <c r="Z32" s="22">
        <v>1</v>
      </c>
      <c r="AA32" s="22">
        <v>1</v>
      </c>
      <c r="AB32" s="22"/>
      <c r="AC32" s="22"/>
    </row>
    <row r="33" spans="1:29" s="23" customFormat="1">
      <c r="A33" s="21">
        <v>1979</v>
      </c>
      <c r="B33" s="22">
        <v>146</v>
      </c>
      <c r="C33" s="22"/>
      <c r="D33" s="22"/>
      <c r="E33" s="22"/>
      <c r="F33" s="22"/>
      <c r="G33" s="22"/>
      <c r="H33" s="22"/>
      <c r="I33" s="22"/>
      <c r="J33" s="22">
        <v>1</v>
      </c>
      <c r="K33" s="22">
        <v>1</v>
      </c>
      <c r="L33" s="22">
        <v>4</v>
      </c>
      <c r="M33" s="22">
        <v>5</v>
      </c>
      <c r="N33" s="22">
        <v>4</v>
      </c>
      <c r="O33" s="22">
        <v>2</v>
      </c>
      <c r="P33" s="22">
        <v>2</v>
      </c>
      <c r="Q33" s="22">
        <v>7</v>
      </c>
      <c r="R33" s="22">
        <v>13</v>
      </c>
      <c r="S33" s="22">
        <v>15</v>
      </c>
      <c r="T33" s="22">
        <v>22</v>
      </c>
      <c r="U33" s="22">
        <v>20</v>
      </c>
      <c r="V33" s="22">
        <v>18</v>
      </c>
      <c r="W33" s="22">
        <v>15</v>
      </c>
      <c r="X33" s="22">
        <v>12</v>
      </c>
      <c r="Y33" s="22">
        <v>5</v>
      </c>
      <c r="Z33" s="22"/>
      <c r="AA33" s="22"/>
      <c r="AB33" s="22"/>
      <c r="AC33" s="22"/>
    </row>
    <row r="34" spans="1:29" s="23" customFormat="1">
      <c r="A34" s="21">
        <v>1980</v>
      </c>
      <c r="B34" s="22">
        <v>136</v>
      </c>
      <c r="C34" s="22"/>
      <c r="D34" s="22"/>
      <c r="E34" s="22"/>
      <c r="F34" s="22"/>
      <c r="G34" s="22"/>
      <c r="H34" s="22"/>
      <c r="I34" s="22"/>
      <c r="J34" s="22">
        <v>1</v>
      </c>
      <c r="K34" s="22"/>
      <c r="L34" s="22">
        <v>5</v>
      </c>
      <c r="M34" s="22">
        <v>1</v>
      </c>
      <c r="N34" s="22">
        <v>5</v>
      </c>
      <c r="O34" s="22">
        <v>10</v>
      </c>
      <c r="P34" s="22">
        <v>5</v>
      </c>
      <c r="Q34" s="22">
        <v>10</v>
      </c>
      <c r="R34" s="22">
        <v>13</v>
      </c>
      <c r="S34" s="22">
        <v>16</v>
      </c>
      <c r="T34" s="22">
        <v>15</v>
      </c>
      <c r="U34" s="22">
        <v>10</v>
      </c>
      <c r="V34" s="22">
        <v>16</v>
      </c>
      <c r="W34" s="22">
        <v>14</v>
      </c>
      <c r="X34" s="22">
        <v>7</v>
      </c>
      <c r="Y34" s="22">
        <v>5</v>
      </c>
      <c r="Z34" s="22">
        <v>2</v>
      </c>
      <c r="AA34" s="22">
        <v>1</v>
      </c>
      <c r="AB34" s="22"/>
      <c r="AC34" s="22"/>
    </row>
    <row r="35" spans="1:29" s="23" customFormat="1">
      <c r="A35" s="21">
        <v>1981</v>
      </c>
      <c r="B35" s="22">
        <v>159</v>
      </c>
      <c r="C35" s="22"/>
      <c r="D35" s="22">
        <v>1</v>
      </c>
      <c r="E35" s="22"/>
      <c r="F35" s="22"/>
      <c r="G35" s="22">
        <v>1</v>
      </c>
      <c r="H35" s="22">
        <v>2</v>
      </c>
      <c r="I35" s="22">
        <v>1</v>
      </c>
      <c r="J35" s="22"/>
      <c r="K35" s="22">
        <v>1</v>
      </c>
      <c r="L35" s="22">
        <v>4</v>
      </c>
      <c r="M35" s="22">
        <v>7</v>
      </c>
      <c r="N35" s="22">
        <v>4</v>
      </c>
      <c r="O35" s="22">
        <v>3</v>
      </c>
      <c r="P35" s="22">
        <v>9</v>
      </c>
      <c r="Q35" s="22">
        <v>5</v>
      </c>
      <c r="R35" s="22">
        <v>15</v>
      </c>
      <c r="S35" s="22">
        <v>10</v>
      </c>
      <c r="T35" s="22">
        <v>23</v>
      </c>
      <c r="U35" s="22">
        <v>27</v>
      </c>
      <c r="V35" s="22">
        <v>20</v>
      </c>
      <c r="W35" s="22">
        <v>16</v>
      </c>
      <c r="X35" s="22">
        <v>6</v>
      </c>
      <c r="Y35" s="22">
        <v>4</v>
      </c>
      <c r="Z35" s="22">
        <v>1</v>
      </c>
      <c r="AA35" s="22">
        <v>1</v>
      </c>
      <c r="AB35" s="22"/>
      <c r="AC35" s="22"/>
    </row>
    <row r="36" spans="1:29" s="23" customFormat="1">
      <c r="A36" s="21">
        <v>1982</v>
      </c>
      <c r="B36" s="22">
        <v>146</v>
      </c>
      <c r="C36" s="22"/>
      <c r="D36" s="22"/>
      <c r="E36" s="22"/>
      <c r="F36" s="22"/>
      <c r="G36" s="22"/>
      <c r="H36" s="22"/>
      <c r="I36" s="22"/>
      <c r="J36" s="22"/>
      <c r="K36" s="22">
        <v>2</v>
      </c>
      <c r="L36" s="22">
        <v>3</v>
      </c>
      <c r="M36" s="22">
        <v>5</v>
      </c>
      <c r="N36" s="22">
        <v>2</v>
      </c>
      <c r="O36" s="22">
        <v>3</v>
      </c>
      <c r="P36" s="22">
        <v>1</v>
      </c>
      <c r="Q36" s="22">
        <v>4</v>
      </c>
      <c r="R36" s="22">
        <v>9</v>
      </c>
      <c r="S36" s="22">
        <v>11</v>
      </c>
      <c r="T36" s="22">
        <v>22</v>
      </c>
      <c r="U36" s="22">
        <v>18</v>
      </c>
      <c r="V36" s="22">
        <v>23</v>
      </c>
      <c r="W36" s="22">
        <v>24</v>
      </c>
      <c r="X36" s="22">
        <v>8</v>
      </c>
      <c r="Y36" s="22">
        <v>6</v>
      </c>
      <c r="Z36" s="22">
        <v>5</v>
      </c>
      <c r="AA36" s="22"/>
      <c r="AB36" s="22"/>
      <c r="AC36" s="22"/>
    </row>
    <row r="37" spans="1:29" s="23" customFormat="1">
      <c r="A37" s="21">
        <v>1983</v>
      </c>
      <c r="B37" s="22">
        <v>132</v>
      </c>
      <c r="C37" s="22"/>
      <c r="D37" s="22"/>
      <c r="E37" s="22"/>
      <c r="F37" s="22"/>
      <c r="G37" s="22"/>
      <c r="H37" s="22"/>
      <c r="I37" s="22"/>
      <c r="J37" s="22">
        <v>4</v>
      </c>
      <c r="K37" s="22">
        <v>3</v>
      </c>
      <c r="L37" s="22">
        <v>4</v>
      </c>
      <c r="M37" s="22">
        <v>1</v>
      </c>
      <c r="N37" s="22">
        <v>1</v>
      </c>
      <c r="O37" s="22">
        <v>6</v>
      </c>
      <c r="P37" s="22">
        <v>3</v>
      </c>
      <c r="Q37" s="22">
        <v>3</v>
      </c>
      <c r="R37" s="22">
        <v>11</v>
      </c>
      <c r="S37" s="22">
        <v>11</v>
      </c>
      <c r="T37" s="22">
        <v>18</v>
      </c>
      <c r="U37" s="22">
        <v>21</v>
      </c>
      <c r="V37" s="22">
        <v>17</v>
      </c>
      <c r="W37" s="22">
        <v>11</v>
      </c>
      <c r="X37" s="22">
        <v>11</v>
      </c>
      <c r="Y37" s="22">
        <v>5</v>
      </c>
      <c r="Z37" s="22">
        <v>2</v>
      </c>
      <c r="AA37" s="22"/>
      <c r="AB37" s="22"/>
      <c r="AC37" s="22"/>
    </row>
    <row r="38" spans="1:29" s="23" customFormat="1">
      <c r="A38" s="21">
        <v>1984</v>
      </c>
      <c r="B38" s="22">
        <v>125</v>
      </c>
      <c r="C38" s="22"/>
      <c r="D38" s="22"/>
      <c r="E38" s="22"/>
      <c r="F38" s="22"/>
      <c r="G38" s="22"/>
      <c r="H38" s="22"/>
      <c r="I38" s="22"/>
      <c r="J38" s="22"/>
      <c r="K38" s="22">
        <v>3</v>
      </c>
      <c r="L38" s="22">
        <v>1</v>
      </c>
      <c r="M38" s="22">
        <v>5</v>
      </c>
      <c r="N38" s="22">
        <v>9</v>
      </c>
      <c r="O38" s="22">
        <v>3</v>
      </c>
      <c r="P38" s="22">
        <v>9</v>
      </c>
      <c r="Q38" s="22">
        <v>8</v>
      </c>
      <c r="R38" s="22">
        <v>9</v>
      </c>
      <c r="S38" s="22">
        <v>8</v>
      </c>
      <c r="T38" s="22">
        <v>14</v>
      </c>
      <c r="U38" s="22">
        <v>11</v>
      </c>
      <c r="V38" s="22">
        <v>18</v>
      </c>
      <c r="W38" s="22">
        <v>16</v>
      </c>
      <c r="X38" s="22">
        <v>6</v>
      </c>
      <c r="Y38" s="22">
        <v>1</v>
      </c>
      <c r="Z38" s="22">
        <v>4</v>
      </c>
      <c r="AA38" s="22"/>
      <c r="AB38" s="22"/>
      <c r="AC38" s="22"/>
    </row>
    <row r="39" spans="1:29" s="23" customFormat="1">
      <c r="A39" s="21">
        <v>1985</v>
      </c>
      <c r="B39" s="22">
        <v>120</v>
      </c>
      <c r="C39" s="22"/>
      <c r="D39" s="22">
        <v>1</v>
      </c>
      <c r="E39" s="22"/>
      <c r="F39" s="22"/>
      <c r="G39" s="22"/>
      <c r="H39" s="22">
        <v>1</v>
      </c>
      <c r="I39" s="22"/>
      <c r="J39" s="22">
        <v>1</v>
      </c>
      <c r="K39" s="22">
        <v>1</v>
      </c>
      <c r="L39" s="22">
        <v>1</v>
      </c>
      <c r="M39" s="22">
        <v>3</v>
      </c>
      <c r="N39" s="22">
        <v>3</v>
      </c>
      <c r="O39" s="22">
        <v>4</v>
      </c>
      <c r="P39" s="22">
        <v>6</v>
      </c>
      <c r="Q39" s="22">
        <v>3</v>
      </c>
      <c r="R39" s="22">
        <v>11</v>
      </c>
      <c r="S39" s="22">
        <v>12</v>
      </c>
      <c r="T39" s="22">
        <v>8</v>
      </c>
      <c r="U39" s="22">
        <v>19</v>
      </c>
      <c r="V39" s="22">
        <v>17</v>
      </c>
      <c r="W39" s="22">
        <v>18</v>
      </c>
      <c r="X39" s="22">
        <v>5</v>
      </c>
      <c r="Y39" s="22">
        <v>5</v>
      </c>
      <c r="Z39" s="22">
        <v>1</v>
      </c>
      <c r="AA39" s="22"/>
      <c r="AB39" s="22">
        <v>1</v>
      </c>
      <c r="AC39" s="22"/>
    </row>
    <row r="40" spans="1:29" s="23" customFormat="1">
      <c r="A40" s="21">
        <v>1986</v>
      </c>
      <c r="B40" s="22">
        <v>92</v>
      </c>
      <c r="C40" s="22"/>
      <c r="D40" s="22"/>
      <c r="E40" s="22"/>
      <c r="F40" s="22"/>
      <c r="G40" s="22"/>
      <c r="H40" s="22"/>
      <c r="I40" s="22">
        <v>2</v>
      </c>
      <c r="J40" s="22"/>
      <c r="K40" s="22">
        <v>2</v>
      </c>
      <c r="L40" s="22">
        <v>3</v>
      </c>
      <c r="M40" s="22">
        <v>3</v>
      </c>
      <c r="N40" s="22">
        <v>4</v>
      </c>
      <c r="O40" s="22">
        <v>3</v>
      </c>
      <c r="P40" s="22">
        <v>4</v>
      </c>
      <c r="Q40" s="22">
        <v>1</v>
      </c>
      <c r="R40" s="22">
        <v>2</v>
      </c>
      <c r="S40" s="22">
        <v>5</v>
      </c>
      <c r="T40" s="22">
        <v>5</v>
      </c>
      <c r="U40" s="22">
        <v>13</v>
      </c>
      <c r="V40" s="22">
        <v>16</v>
      </c>
      <c r="W40" s="22">
        <v>13</v>
      </c>
      <c r="X40" s="22">
        <v>6</v>
      </c>
      <c r="Y40" s="22">
        <v>7</v>
      </c>
      <c r="Z40" s="22">
        <v>2</v>
      </c>
      <c r="AA40" s="22">
        <v>1</v>
      </c>
      <c r="AB40" s="22"/>
      <c r="AC40" s="22"/>
    </row>
    <row r="41" spans="1:29" s="23" customFormat="1">
      <c r="A41" s="21">
        <v>1987</v>
      </c>
      <c r="B41" s="22">
        <v>77</v>
      </c>
      <c r="C41" s="22"/>
      <c r="D41" s="22"/>
      <c r="E41" s="22"/>
      <c r="F41" s="22"/>
      <c r="G41" s="22"/>
      <c r="H41" s="22"/>
      <c r="I41" s="22"/>
      <c r="J41" s="22"/>
      <c r="K41" s="22">
        <v>1</v>
      </c>
      <c r="L41" s="22">
        <v>3</v>
      </c>
      <c r="M41" s="22">
        <v>2</v>
      </c>
      <c r="N41" s="22"/>
      <c r="O41" s="22">
        <v>6</v>
      </c>
      <c r="P41" s="22">
        <v>1</v>
      </c>
      <c r="Q41" s="22">
        <v>6</v>
      </c>
      <c r="R41" s="22">
        <v>4</v>
      </c>
      <c r="S41" s="22">
        <v>3</v>
      </c>
      <c r="T41" s="22">
        <v>8</v>
      </c>
      <c r="U41" s="22">
        <v>9</v>
      </c>
      <c r="V41" s="22">
        <v>14</v>
      </c>
      <c r="W41" s="22">
        <v>9</v>
      </c>
      <c r="X41" s="22">
        <v>4</v>
      </c>
      <c r="Y41" s="22">
        <v>1</v>
      </c>
      <c r="Z41" s="22">
        <v>4</v>
      </c>
      <c r="AA41" s="22">
        <v>1</v>
      </c>
      <c r="AB41" s="22">
        <v>1</v>
      </c>
      <c r="AC41" s="22"/>
    </row>
    <row r="42" spans="1:29" s="23" customFormat="1">
      <c r="A42" s="21">
        <v>1988</v>
      </c>
      <c r="B42" s="22">
        <v>65</v>
      </c>
      <c r="C42" s="22"/>
      <c r="D42" s="22"/>
      <c r="E42" s="22"/>
      <c r="F42" s="22"/>
      <c r="G42" s="22"/>
      <c r="H42" s="22"/>
      <c r="I42" s="22">
        <v>2</v>
      </c>
      <c r="J42" s="22"/>
      <c r="K42" s="22"/>
      <c r="L42" s="22">
        <v>1</v>
      </c>
      <c r="M42" s="22"/>
      <c r="N42" s="22">
        <v>1</v>
      </c>
      <c r="O42" s="22">
        <v>1</v>
      </c>
      <c r="P42" s="22">
        <v>1</v>
      </c>
      <c r="Q42" s="22">
        <v>2</v>
      </c>
      <c r="R42" s="22">
        <v>4</v>
      </c>
      <c r="S42" s="22">
        <v>8</v>
      </c>
      <c r="T42" s="22">
        <v>6</v>
      </c>
      <c r="U42" s="22">
        <v>11</v>
      </c>
      <c r="V42" s="22">
        <v>10</v>
      </c>
      <c r="W42" s="22">
        <v>8</v>
      </c>
      <c r="X42" s="22">
        <v>8</v>
      </c>
      <c r="Y42" s="22"/>
      <c r="Z42" s="22">
        <v>2</v>
      </c>
      <c r="AA42" s="22"/>
      <c r="AB42" s="22"/>
      <c r="AC42" s="22"/>
    </row>
    <row r="43" spans="1:29" s="23" customFormat="1">
      <c r="A43" s="21">
        <v>1989</v>
      </c>
      <c r="B43" s="22">
        <v>61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>
        <v>2</v>
      </c>
      <c r="N43" s="22">
        <v>2</v>
      </c>
      <c r="O43" s="22"/>
      <c r="P43" s="22">
        <v>3</v>
      </c>
      <c r="Q43" s="22">
        <v>3</v>
      </c>
      <c r="R43" s="22">
        <v>4</v>
      </c>
      <c r="S43" s="22">
        <v>5</v>
      </c>
      <c r="T43" s="22">
        <v>9</v>
      </c>
      <c r="U43" s="22">
        <v>8</v>
      </c>
      <c r="V43" s="22">
        <v>10</v>
      </c>
      <c r="W43" s="22">
        <v>10</v>
      </c>
      <c r="X43" s="22">
        <v>3</v>
      </c>
      <c r="Y43" s="22">
        <v>2</v>
      </c>
      <c r="Z43" s="22"/>
      <c r="AA43" s="22"/>
      <c r="AB43" s="22"/>
      <c r="AC43" s="22"/>
    </row>
    <row r="44" spans="1:29" s="23" customFormat="1">
      <c r="A44" s="21">
        <v>1990</v>
      </c>
      <c r="B44" s="22">
        <v>57</v>
      </c>
      <c r="C44" s="22"/>
      <c r="D44" s="22"/>
      <c r="E44" s="22"/>
      <c r="F44" s="22"/>
      <c r="G44" s="22"/>
      <c r="H44" s="22"/>
      <c r="I44" s="22">
        <v>1</v>
      </c>
      <c r="J44" s="22"/>
      <c r="K44" s="22">
        <v>1</v>
      </c>
      <c r="L44" s="22">
        <v>4</v>
      </c>
      <c r="M44" s="22"/>
      <c r="N44" s="22">
        <v>4</v>
      </c>
      <c r="O44" s="22">
        <v>2</v>
      </c>
      <c r="P44" s="22">
        <v>2</v>
      </c>
      <c r="Q44" s="22"/>
      <c r="R44" s="22">
        <v>5</v>
      </c>
      <c r="S44" s="22">
        <v>5</v>
      </c>
      <c r="T44" s="22">
        <v>9</v>
      </c>
      <c r="U44" s="22">
        <v>5</v>
      </c>
      <c r="V44" s="22">
        <v>6</v>
      </c>
      <c r="W44" s="22">
        <v>4</v>
      </c>
      <c r="X44" s="22">
        <v>6</v>
      </c>
      <c r="Y44" s="22">
        <v>3</v>
      </c>
      <c r="Z44" s="22"/>
      <c r="AA44" s="22"/>
      <c r="AB44" s="22"/>
      <c r="AC44" s="22"/>
    </row>
    <row r="45" spans="1:29" s="23" customFormat="1">
      <c r="A45" s="21">
        <v>1991</v>
      </c>
      <c r="B45" s="22">
        <v>54</v>
      </c>
      <c r="C45" s="22"/>
      <c r="D45" s="22"/>
      <c r="E45" s="22"/>
      <c r="F45" s="22"/>
      <c r="G45" s="22"/>
      <c r="H45" s="22"/>
      <c r="I45" s="22"/>
      <c r="J45" s="22"/>
      <c r="K45" s="22">
        <v>1</v>
      </c>
      <c r="L45" s="22">
        <v>2</v>
      </c>
      <c r="M45" s="22">
        <v>1</v>
      </c>
      <c r="N45" s="22">
        <v>3</v>
      </c>
      <c r="O45" s="22">
        <v>2</v>
      </c>
      <c r="P45" s="22">
        <v>3</v>
      </c>
      <c r="Q45" s="22"/>
      <c r="R45" s="22">
        <v>2</v>
      </c>
      <c r="S45" s="22">
        <v>1</v>
      </c>
      <c r="T45" s="22">
        <v>1</v>
      </c>
      <c r="U45" s="22">
        <v>9</v>
      </c>
      <c r="V45" s="22">
        <v>9</v>
      </c>
      <c r="W45" s="22">
        <v>10</v>
      </c>
      <c r="X45" s="22">
        <v>4</v>
      </c>
      <c r="Y45" s="22">
        <v>5</v>
      </c>
      <c r="Z45" s="22">
        <v>1</v>
      </c>
      <c r="AA45" s="22"/>
      <c r="AB45" s="22"/>
      <c r="AC45" s="22"/>
    </row>
    <row r="46" spans="1:29">
      <c r="A46" s="20">
        <f t="shared" ref="A46:A60" si="0">A45+1</f>
        <v>1992</v>
      </c>
      <c r="B46" s="20">
        <f t="shared" ref="B46:B56" si="1">SUM(H46:AC46)</f>
        <v>54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1</v>
      </c>
      <c r="K46" s="20">
        <v>1</v>
      </c>
      <c r="L46" s="20">
        <v>1</v>
      </c>
      <c r="M46" s="20">
        <v>3</v>
      </c>
      <c r="N46" s="20">
        <v>0</v>
      </c>
      <c r="O46" s="20">
        <v>3</v>
      </c>
      <c r="P46" s="20">
        <v>1</v>
      </c>
      <c r="Q46" s="20">
        <v>2</v>
      </c>
      <c r="R46" s="20">
        <v>0</v>
      </c>
      <c r="S46" s="20">
        <v>4</v>
      </c>
      <c r="T46" s="20">
        <v>5</v>
      </c>
      <c r="U46" s="20">
        <v>7</v>
      </c>
      <c r="V46" s="20">
        <v>6</v>
      </c>
      <c r="W46" s="20">
        <v>9</v>
      </c>
      <c r="X46" s="20">
        <v>4</v>
      </c>
      <c r="Y46" s="20">
        <v>6</v>
      </c>
      <c r="Z46" s="20">
        <v>1</v>
      </c>
      <c r="AA46" s="20">
        <v>0</v>
      </c>
      <c r="AB46" s="20">
        <v>0</v>
      </c>
      <c r="AC46" s="20">
        <v>0</v>
      </c>
    </row>
    <row r="47" spans="1:29">
      <c r="A47" s="20">
        <f t="shared" si="0"/>
        <v>1993</v>
      </c>
      <c r="B47" s="20">
        <f t="shared" si="1"/>
        <v>46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2</v>
      </c>
      <c r="L47" s="20">
        <v>0</v>
      </c>
      <c r="M47" s="20">
        <v>0</v>
      </c>
      <c r="N47" s="20">
        <v>4</v>
      </c>
      <c r="O47" s="20">
        <v>3</v>
      </c>
      <c r="P47" s="20">
        <v>1</v>
      </c>
      <c r="Q47" s="20">
        <v>5</v>
      </c>
      <c r="R47" s="20">
        <v>3</v>
      </c>
      <c r="S47" s="20">
        <v>3</v>
      </c>
      <c r="T47" s="20">
        <v>4</v>
      </c>
      <c r="U47" s="20">
        <v>8</v>
      </c>
      <c r="V47" s="20">
        <v>6</v>
      </c>
      <c r="W47" s="20">
        <v>3</v>
      </c>
      <c r="X47" s="20">
        <v>1</v>
      </c>
      <c r="Y47" s="20">
        <v>2</v>
      </c>
      <c r="Z47" s="20">
        <v>1</v>
      </c>
      <c r="AA47" s="20">
        <v>0</v>
      </c>
      <c r="AB47" s="20">
        <v>0</v>
      </c>
      <c r="AC47" s="20">
        <v>0</v>
      </c>
    </row>
    <row r="48" spans="1:29">
      <c r="A48" s="20">
        <f t="shared" si="0"/>
        <v>1994</v>
      </c>
      <c r="B48" s="20">
        <f t="shared" si="1"/>
        <v>49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</v>
      </c>
      <c r="M48" s="20">
        <v>1</v>
      </c>
      <c r="N48" s="20">
        <v>3</v>
      </c>
      <c r="O48" s="20">
        <v>3</v>
      </c>
      <c r="P48" s="20">
        <v>1</v>
      </c>
      <c r="Q48" s="20">
        <v>3</v>
      </c>
      <c r="R48" s="20">
        <v>0</v>
      </c>
      <c r="S48" s="20">
        <v>3</v>
      </c>
      <c r="T48" s="20">
        <v>5</v>
      </c>
      <c r="U48" s="20">
        <v>2</v>
      </c>
      <c r="V48" s="20">
        <v>10</v>
      </c>
      <c r="W48" s="20">
        <v>3</v>
      </c>
      <c r="X48" s="20">
        <v>9</v>
      </c>
      <c r="Y48" s="20">
        <v>2</v>
      </c>
      <c r="Z48" s="20">
        <v>3</v>
      </c>
      <c r="AA48" s="20">
        <v>0</v>
      </c>
      <c r="AB48" s="20">
        <v>0</v>
      </c>
      <c r="AC48" s="20">
        <v>0</v>
      </c>
    </row>
    <row r="49" spans="1:29">
      <c r="A49" s="20">
        <f t="shared" si="0"/>
        <v>1995</v>
      </c>
      <c r="B49" s="20">
        <f t="shared" si="1"/>
        <v>34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1</v>
      </c>
      <c r="J49" s="20">
        <v>0</v>
      </c>
      <c r="K49" s="20">
        <v>0</v>
      </c>
      <c r="L49" s="20">
        <v>0</v>
      </c>
      <c r="M49" s="20">
        <v>1</v>
      </c>
      <c r="N49" s="20">
        <v>2</v>
      </c>
      <c r="O49" s="20">
        <v>2</v>
      </c>
      <c r="P49" s="20">
        <v>2</v>
      </c>
      <c r="Q49" s="20">
        <v>1</v>
      </c>
      <c r="R49" s="20">
        <v>2</v>
      </c>
      <c r="S49" s="20">
        <v>1</v>
      </c>
      <c r="T49" s="20">
        <v>0</v>
      </c>
      <c r="U49" s="20">
        <v>6</v>
      </c>
      <c r="V49" s="20">
        <v>0</v>
      </c>
      <c r="W49" s="20">
        <v>9</v>
      </c>
      <c r="X49" s="20">
        <v>6</v>
      </c>
      <c r="Y49" s="20">
        <v>1</v>
      </c>
      <c r="Z49" s="20">
        <v>0</v>
      </c>
      <c r="AA49" s="20">
        <v>0</v>
      </c>
      <c r="AB49" s="20">
        <v>0</v>
      </c>
      <c r="AC49" s="20">
        <v>0</v>
      </c>
    </row>
    <row r="50" spans="1:29">
      <c r="A50" s="20">
        <f t="shared" si="0"/>
        <v>1996</v>
      </c>
      <c r="B50" s="20">
        <f t="shared" si="1"/>
        <v>37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1</v>
      </c>
      <c r="J50" s="20">
        <v>0</v>
      </c>
      <c r="K50" s="20">
        <v>1</v>
      </c>
      <c r="L50" s="20">
        <v>0</v>
      </c>
      <c r="M50" s="20">
        <v>1</v>
      </c>
      <c r="N50" s="20">
        <v>3</v>
      </c>
      <c r="O50" s="20">
        <v>2</v>
      </c>
      <c r="P50" s="20">
        <v>3</v>
      </c>
      <c r="Q50" s="20">
        <v>1</v>
      </c>
      <c r="R50" s="20">
        <v>2</v>
      </c>
      <c r="S50" s="20">
        <v>2</v>
      </c>
      <c r="T50" s="20">
        <v>1</v>
      </c>
      <c r="U50" s="20">
        <v>0</v>
      </c>
      <c r="V50" s="20">
        <v>6</v>
      </c>
      <c r="W50" s="20">
        <v>4</v>
      </c>
      <c r="X50" s="20">
        <v>3</v>
      </c>
      <c r="Y50" s="20">
        <v>6</v>
      </c>
      <c r="Z50" s="20">
        <v>1</v>
      </c>
      <c r="AA50" s="20">
        <v>0</v>
      </c>
      <c r="AB50" s="20">
        <v>0</v>
      </c>
      <c r="AC50" s="20">
        <v>0</v>
      </c>
    </row>
    <row r="51" spans="1:29">
      <c r="A51" s="20">
        <f t="shared" si="0"/>
        <v>1997</v>
      </c>
      <c r="B51" s="20">
        <f t="shared" si="1"/>
        <v>35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</v>
      </c>
      <c r="N51" s="20">
        <v>1</v>
      </c>
      <c r="O51" s="20">
        <v>3</v>
      </c>
      <c r="P51" s="20">
        <v>2</v>
      </c>
      <c r="Q51" s="20">
        <v>2</v>
      </c>
      <c r="R51" s="20">
        <v>4</v>
      </c>
      <c r="S51" s="20">
        <v>0</v>
      </c>
      <c r="T51" s="20">
        <v>8</v>
      </c>
      <c r="U51" s="20">
        <v>3</v>
      </c>
      <c r="V51" s="20">
        <v>4</v>
      </c>
      <c r="W51" s="20">
        <v>0</v>
      </c>
      <c r="X51" s="20">
        <v>5</v>
      </c>
      <c r="Y51" s="20">
        <v>0</v>
      </c>
      <c r="Z51" s="20">
        <v>1</v>
      </c>
      <c r="AA51" s="20">
        <v>1</v>
      </c>
      <c r="AB51" s="20">
        <v>0</v>
      </c>
      <c r="AC51" s="20">
        <v>0</v>
      </c>
    </row>
    <row r="52" spans="1:29">
      <c r="A52" s="20">
        <f t="shared" si="0"/>
        <v>1998</v>
      </c>
      <c r="B52" s="20">
        <f t="shared" si="1"/>
        <v>34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1</v>
      </c>
      <c r="K52" s="59">
        <v>0</v>
      </c>
      <c r="L52" s="59">
        <v>0</v>
      </c>
      <c r="M52" s="59">
        <v>1</v>
      </c>
      <c r="N52" s="59">
        <v>0</v>
      </c>
      <c r="O52" s="59">
        <v>5</v>
      </c>
      <c r="P52" s="59">
        <v>1</v>
      </c>
      <c r="Q52" s="59">
        <v>1</v>
      </c>
      <c r="R52" s="59">
        <v>2</v>
      </c>
      <c r="S52" s="59">
        <v>2</v>
      </c>
      <c r="T52" s="59">
        <v>1</v>
      </c>
      <c r="U52" s="59">
        <v>6</v>
      </c>
      <c r="V52" s="59">
        <v>2</v>
      </c>
      <c r="W52" s="59">
        <v>3</v>
      </c>
      <c r="X52" s="59">
        <v>6</v>
      </c>
      <c r="Y52" s="59">
        <v>2</v>
      </c>
      <c r="Z52" s="59">
        <v>1</v>
      </c>
      <c r="AA52" s="59">
        <v>0</v>
      </c>
      <c r="AB52" s="59">
        <v>0</v>
      </c>
      <c r="AC52" s="59">
        <v>0</v>
      </c>
    </row>
    <row r="53" spans="1:29">
      <c r="A53" s="20">
        <f t="shared" si="0"/>
        <v>1999</v>
      </c>
      <c r="B53" s="20">
        <f t="shared" si="1"/>
        <v>41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1</v>
      </c>
      <c r="M53" s="62">
        <v>0</v>
      </c>
      <c r="N53" s="62">
        <v>2</v>
      </c>
      <c r="O53" s="62">
        <v>1</v>
      </c>
      <c r="P53" s="62">
        <v>0</v>
      </c>
      <c r="Q53" s="62">
        <v>4</v>
      </c>
      <c r="R53" s="62">
        <v>3</v>
      </c>
      <c r="S53" s="62">
        <v>2</v>
      </c>
      <c r="T53" s="62">
        <v>4</v>
      </c>
      <c r="U53" s="62">
        <v>5</v>
      </c>
      <c r="V53" s="62">
        <v>3</v>
      </c>
      <c r="W53" s="62">
        <v>6</v>
      </c>
      <c r="X53" s="62">
        <v>5</v>
      </c>
      <c r="Y53" s="62">
        <v>2</v>
      </c>
      <c r="Z53" s="62">
        <v>2</v>
      </c>
      <c r="AA53" s="62">
        <v>1</v>
      </c>
      <c r="AB53" s="62">
        <v>0</v>
      </c>
      <c r="AC53" s="62">
        <v>0</v>
      </c>
    </row>
    <row r="54" spans="1:29">
      <c r="A54" s="20">
        <f t="shared" si="0"/>
        <v>2000</v>
      </c>
      <c r="B54" s="20">
        <f t="shared" si="1"/>
        <v>27</v>
      </c>
      <c r="C54" s="66">
        <v>0</v>
      </c>
      <c r="D54" s="66">
        <v>0</v>
      </c>
      <c r="E54" s="66">
        <v>1</v>
      </c>
      <c r="F54" s="66">
        <v>0</v>
      </c>
      <c r="G54" s="66">
        <v>0</v>
      </c>
      <c r="H54" s="66">
        <v>1</v>
      </c>
      <c r="I54" s="66">
        <v>0</v>
      </c>
      <c r="J54" s="66">
        <v>0</v>
      </c>
      <c r="K54" s="66">
        <v>2</v>
      </c>
      <c r="L54" s="66">
        <v>2</v>
      </c>
      <c r="M54" s="66">
        <v>0</v>
      </c>
      <c r="N54" s="66">
        <v>1</v>
      </c>
      <c r="O54" s="66">
        <v>0</v>
      </c>
      <c r="P54" s="66">
        <v>1</v>
      </c>
      <c r="Q54" s="66">
        <v>0</v>
      </c>
      <c r="R54" s="66">
        <v>1</v>
      </c>
      <c r="S54" s="66">
        <v>4</v>
      </c>
      <c r="T54" s="66">
        <v>0</v>
      </c>
      <c r="U54" s="66">
        <v>2</v>
      </c>
      <c r="V54" s="66">
        <v>3</v>
      </c>
      <c r="W54" s="66">
        <v>4</v>
      </c>
      <c r="X54" s="66">
        <v>4</v>
      </c>
      <c r="Y54" s="66">
        <v>0</v>
      </c>
      <c r="Z54" s="66">
        <v>1</v>
      </c>
      <c r="AA54" s="66">
        <v>1</v>
      </c>
      <c r="AB54" s="66">
        <v>0</v>
      </c>
      <c r="AC54" s="66">
        <v>0</v>
      </c>
    </row>
    <row r="55" spans="1:29">
      <c r="A55" s="20">
        <f t="shared" si="0"/>
        <v>2001</v>
      </c>
      <c r="B55" s="20">
        <f t="shared" si="1"/>
        <v>53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1</v>
      </c>
      <c r="M55" s="70">
        <v>0</v>
      </c>
      <c r="N55" s="70">
        <v>3</v>
      </c>
      <c r="O55" s="70">
        <v>0</v>
      </c>
      <c r="P55" s="70">
        <v>2</v>
      </c>
      <c r="Q55" s="70">
        <v>2</v>
      </c>
      <c r="R55" s="70">
        <v>2</v>
      </c>
      <c r="S55" s="70">
        <v>6</v>
      </c>
      <c r="T55" s="70">
        <v>4</v>
      </c>
      <c r="U55" s="70">
        <v>7</v>
      </c>
      <c r="V55" s="70">
        <v>6</v>
      </c>
      <c r="W55" s="70">
        <v>5</v>
      </c>
      <c r="X55" s="70">
        <v>7</v>
      </c>
      <c r="Y55" s="70">
        <v>5</v>
      </c>
      <c r="Z55" s="70">
        <v>1</v>
      </c>
      <c r="AA55" s="70">
        <v>2</v>
      </c>
      <c r="AB55" s="70">
        <v>0</v>
      </c>
      <c r="AC55" s="70">
        <v>0</v>
      </c>
    </row>
    <row r="56" spans="1:29">
      <c r="A56" s="20">
        <f t="shared" si="0"/>
        <v>2002</v>
      </c>
      <c r="B56" s="20">
        <f t="shared" si="1"/>
        <v>65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2</v>
      </c>
      <c r="K56" s="74">
        <v>1</v>
      </c>
      <c r="L56" s="74">
        <v>0</v>
      </c>
      <c r="M56" s="74">
        <v>2</v>
      </c>
      <c r="N56" s="74">
        <v>4</v>
      </c>
      <c r="O56" s="74">
        <v>1</v>
      </c>
      <c r="P56" s="74">
        <v>2</v>
      </c>
      <c r="Q56" s="74">
        <v>7</v>
      </c>
      <c r="R56" s="74">
        <v>3</v>
      </c>
      <c r="S56" s="74">
        <v>4</v>
      </c>
      <c r="T56" s="74">
        <v>5</v>
      </c>
      <c r="U56" s="74">
        <v>8</v>
      </c>
      <c r="V56" s="74">
        <v>5</v>
      </c>
      <c r="W56" s="74">
        <v>9</v>
      </c>
      <c r="X56" s="74">
        <v>9</v>
      </c>
      <c r="Y56" s="74">
        <v>2</v>
      </c>
      <c r="Z56" s="74">
        <v>1</v>
      </c>
      <c r="AA56" s="74">
        <v>0</v>
      </c>
      <c r="AB56" s="74">
        <v>0</v>
      </c>
      <c r="AC56" s="74">
        <v>0</v>
      </c>
    </row>
    <row r="57" spans="1:29">
      <c r="A57" s="20">
        <f t="shared" si="0"/>
        <v>2003</v>
      </c>
      <c r="B57" s="59">
        <f>SUM(H57:AC57)</f>
        <v>54</v>
      </c>
      <c r="C57" s="78">
        <v>0</v>
      </c>
      <c r="D57" s="78">
        <v>0</v>
      </c>
      <c r="E57" s="78">
        <v>0</v>
      </c>
      <c r="F57" s="78">
        <v>0</v>
      </c>
      <c r="G57" s="78">
        <v>1</v>
      </c>
      <c r="H57" s="78">
        <v>1</v>
      </c>
      <c r="I57" s="78">
        <v>0</v>
      </c>
      <c r="J57" s="78">
        <v>1</v>
      </c>
      <c r="K57" s="78">
        <v>1</v>
      </c>
      <c r="L57" s="78">
        <v>0</v>
      </c>
      <c r="M57" s="78">
        <v>1</v>
      </c>
      <c r="N57" s="78">
        <v>2</v>
      </c>
      <c r="O57" s="78">
        <v>1</v>
      </c>
      <c r="P57" s="78">
        <v>0</v>
      </c>
      <c r="Q57" s="78">
        <v>1</v>
      </c>
      <c r="R57" s="78">
        <v>3</v>
      </c>
      <c r="S57" s="78">
        <v>2</v>
      </c>
      <c r="T57" s="78">
        <v>6</v>
      </c>
      <c r="U57" s="78">
        <v>6</v>
      </c>
      <c r="V57" s="78">
        <v>4</v>
      </c>
      <c r="W57" s="78">
        <v>11</v>
      </c>
      <c r="X57" s="78">
        <v>8</v>
      </c>
      <c r="Y57" s="78">
        <v>4</v>
      </c>
      <c r="Z57" s="78">
        <v>0</v>
      </c>
      <c r="AA57" s="78">
        <v>2</v>
      </c>
      <c r="AB57" s="78">
        <v>0</v>
      </c>
      <c r="AC57" s="78">
        <v>0</v>
      </c>
    </row>
    <row r="58" spans="1:29">
      <c r="A58" s="20">
        <f t="shared" si="0"/>
        <v>2004</v>
      </c>
      <c r="B58" s="59">
        <f>SUM(H58:AC58)</f>
        <v>85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2</v>
      </c>
      <c r="J58" s="83">
        <v>1</v>
      </c>
      <c r="K58" s="83">
        <v>0</v>
      </c>
      <c r="L58" s="83">
        <v>0</v>
      </c>
      <c r="M58" s="83">
        <v>1</v>
      </c>
      <c r="N58" s="83">
        <v>2</v>
      </c>
      <c r="O58" s="83">
        <v>0</v>
      </c>
      <c r="P58" s="83">
        <v>2</v>
      </c>
      <c r="Q58" s="83">
        <v>4</v>
      </c>
      <c r="R58" s="83">
        <v>6</v>
      </c>
      <c r="S58" s="83">
        <v>7</v>
      </c>
      <c r="T58" s="83">
        <v>2</v>
      </c>
      <c r="U58" s="83">
        <v>3</v>
      </c>
      <c r="V58" s="83">
        <v>18</v>
      </c>
      <c r="W58" s="83">
        <v>13</v>
      </c>
      <c r="X58" s="83">
        <v>13</v>
      </c>
      <c r="Y58" s="83">
        <v>6</v>
      </c>
      <c r="Z58" s="83">
        <v>5</v>
      </c>
      <c r="AA58" s="83">
        <v>0</v>
      </c>
      <c r="AB58" s="83">
        <v>0</v>
      </c>
      <c r="AC58" s="83">
        <v>0</v>
      </c>
    </row>
    <row r="59" spans="1:29">
      <c r="A59" s="20">
        <f t="shared" si="0"/>
        <v>2005</v>
      </c>
      <c r="B59" s="59">
        <f>SUM(H59:AC59)</f>
        <v>89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3</v>
      </c>
      <c r="M59" s="89">
        <v>0</v>
      </c>
      <c r="N59" s="89">
        <v>1</v>
      </c>
      <c r="O59" s="89">
        <v>0</v>
      </c>
      <c r="P59" s="89">
        <v>2</v>
      </c>
      <c r="Q59" s="89">
        <v>5</v>
      </c>
      <c r="R59" s="89">
        <v>3</v>
      </c>
      <c r="S59" s="89">
        <v>10</v>
      </c>
      <c r="T59" s="89">
        <v>11</v>
      </c>
      <c r="U59" s="89">
        <v>7</v>
      </c>
      <c r="V59" s="89">
        <v>12</v>
      </c>
      <c r="W59" s="89">
        <v>12</v>
      </c>
      <c r="X59" s="89">
        <v>10</v>
      </c>
      <c r="Y59" s="89">
        <v>10</v>
      </c>
      <c r="Z59" s="89">
        <v>2</v>
      </c>
      <c r="AA59" s="89">
        <v>1</v>
      </c>
      <c r="AB59" s="89">
        <v>0</v>
      </c>
      <c r="AC59" s="89">
        <v>0</v>
      </c>
    </row>
    <row r="60" spans="1:29">
      <c r="A60" s="20">
        <f t="shared" si="0"/>
        <v>2006</v>
      </c>
      <c r="B60" s="59">
        <f>SUM(H60:AC60)</f>
        <v>91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1</v>
      </c>
      <c r="M60" s="82">
        <v>1</v>
      </c>
      <c r="N60" s="82">
        <v>4</v>
      </c>
      <c r="O60" s="82">
        <v>1</v>
      </c>
      <c r="P60" s="82">
        <v>4</v>
      </c>
      <c r="Q60" s="82">
        <v>3</v>
      </c>
      <c r="R60" s="82">
        <v>5</v>
      </c>
      <c r="S60" s="82">
        <v>6</v>
      </c>
      <c r="T60" s="82">
        <v>16</v>
      </c>
      <c r="U60" s="82">
        <v>5</v>
      </c>
      <c r="V60" s="82">
        <v>13</v>
      </c>
      <c r="W60" s="82">
        <v>11</v>
      </c>
      <c r="X60" s="82">
        <v>13</v>
      </c>
      <c r="Y60" s="82">
        <v>7</v>
      </c>
      <c r="Z60" s="82">
        <v>1</v>
      </c>
      <c r="AA60" s="82">
        <v>0</v>
      </c>
      <c r="AB60" s="82">
        <v>0</v>
      </c>
      <c r="AC60" s="82">
        <v>0</v>
      </c>
    </row>
    <row r="62" spans="1:29"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</row>
    <row r="63" spans="1:29"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</row>
    <row r="64" spans="1:29"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AD102"/>
  <sheetViews>
    <sheetView topLeftCell="A76" workbookViewId="0">
      <selection activeCell="A94" sqref="A94:AB102"/>
    </sheetView>
    <sheetView workbookViewId="1"/>
    <sheetView workbookViewId="2"/>
    <sheetView workbookViewId="3"/>
    <sheetView workbookViewId="4"/>
  </sheetViews>
  <sheetFormatPr defaultRowHeight="12.75"/>
  <sheetData>
    <row r="1" spans="1:30" ht="78.75">
      <c r="A1" s="37" t="s">
        <v>53</v>
      </c>
      <c r="B1" s="37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6</v>
      </c>
      <c r="I1" s="37" t="s">
        <v>7</v>
      </c>
      <c r="J1" s="37" t="s">
        <v>8</v>
      </c>
      <c r="K1" s="37" t="s">
        <v>9</v>
      </c>
      <c r="L1" s="37" t="s">
        <v>10</v>
      </c>
      <c r="M1" s="37" t="s">
        <v>11</v>
      </c>
      <c r="N1" s="37" t="s">
        <v>12</v>
      </c>
      <c r="O1" s="37" t="s">
        <v>13</v>
      </c>
      <c r="P1" s="37" t="s">
        <v>14</v>
      </c>
      <c r="Q1" s="37" t="s">
        <v>15</v>
      </c>
      <c r="R1" s="37" t="s">
        <v>16</v>
      </c>
      <c r="S1" s="37" t="s">
        <v>17</v>
      </c>
      <c r="T1" s="37" t="s">
        <v>18</v>
      </c>
      <c r="U1" s="37" t="s">
        <v>19</v>
      </c>
      <c r="V1" s="37" t="s">
        <v>20</v>
      </c>
      <c r="W1" s="37" t="s">
        <v>21</v>
      </c>
      <c r="X1" s="37" t="s">
        <v>22</v>
      </c>
      <c r="Y1" s="37" t="s">
        <v>23</v>
      </c>
      <c r="Z1" s="37" t="s">
        <v>24</v>
      </c>
      <c r="AA1" s="37" t="s">
        <v>25</v>
      </c>
      <c r="AB1" s="37" t="s">
        <v>26</v>
      </c>
      <c r="AC1" s="37" t="s">
        <v>27</v>
      </c>
      <c r="AD1" s="37"/>
    </row>
    <row r="2" spans="1:30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>
      <c r="A10" s="41">
        <v>1914</v>
      </c>
      <c r="B10" s="49"/>
      <c r="C10" s="42">
        <v>0.93899892751431668</v>
      </c>
      <c r="D10" s="42">
        <v>0.98717490283634779</v>
      </c>
      <c r="E10" s="42">
        <v>0.99404188399483873</v>
      </c>
      <c r="F10" s="42">
        <v>0.9968052012792048</v>
      </c>
      <c r="G10" s="42">
        <v>0.99765898369596895</v>
      </c>
      <c r="H10" s="42"/>
      <c r="I10" s="42">
        <v>0.99861812342987244</v>
      </c>
      <c r="J10" s="42">
        <v>0.99872039634029486</v>
      </c>
      <c r="K10" s="42">
        <v>0.99690318986916471</v>
      </c>
      <c r="L10" s="42">
        <v>0.99450771218227663</v>
      </c>
      <c r="M10" s="42">
        <v>0.99341265425027003</v>
      </c>
      <c r="N10" s="42">
        <v>0.99190873279137604</v>
      </c>
      <c r="O10" s="42">
        <v>0.99098554703430719</v>
      </c>
      <c r="P10" s="42">
        <v>0.98925380271253516</v>
      </c>
      <c r="Q10" s="42">
        <v>0.98927959608517779</v>
      </c>
      <c r="R10" s="42">
        <v>0.98552046024330497</v>
      </c>
      <c r="S10" s="42">
        <v>0.98329779420895591</v>
      </c>
      <c r="T10" s="42">
        <v>0.98074609644781363</v>
      </c>
      <c r="U10" s="42">
        <v>0.97619592654919818</v>
      </c>
      <c r="V10" s="42">
        <v>0.96282376427210969</v>
      </c>
      <c r="W10" s="42">
        <v>0.95908465493518724</v>
      </c>
      <c r="X10" s="42">
        <v>0.94750963373789032</v>
      </c>
      <c r="Y10" s="42">
        <v>0.93723246624958845</v>
      </c>
      <c r="Z10" s="42">
        <v>0.91605940411401166</v>
      </c>
      <c r="AA10" s="42">
        <v>0.91680707666385852</v>
      </c>
      <c r="AB10" s="42">
        <v>0.91808952468850946</v>
      </c>
      <c r="AC10" s="49"/>
      <c r="AD10" s="44"/>
    </row>
    <row r="11" spans="1:30">
      <c r="A11" s="41">
        <v>1915</v>
      </c>
      <c r="B11" s="43"/>
      <c r="C11" s="42">
        <v>0.93788549452144254</v>
      </c>
      <c r="D11" s="42">
        <v>0.98623821647285492</v>
      </c>
      <c r="E11" s="42">
        <v>0.99423453700652231</v>
      </c>
      <c r="F11" s="42">
        <v>0.99693860675220702</v>
      </c>
      <c r="G11" s="42">
        <v>0.99779811463565682</v>
      </c>
      <c r="H11" s="42"/>
      <c r="I11" s="42">
        <v>0.99854114133788385</v>
      </c>
      <c r="J11" s="42">
        <v>0.99864531784204968</v>
      </c>
      <c r="K11" s="42">
        <v>0.99670793475389674</v>
      </c>
      <c r="L11" s="42">
        <v>0.99415267027267795</v>
      </c>
      <c r="M11" s="42">
        <v>0.99296938408930635</v>
      </c>
      <c r="N11" s="42">
        <v>0.9914047563419538</v>
      </c>
      <c r="O11" s="42">
        <v>0.98988869344787966</v>
      </c>
      <c r="P11" s="42">
        <v>0.98789710605402659</v>
      </c>
      <c r="Q11" s="42">
        <v>0.98811284702708779</v>
      </c>
      <c r="R11" s="42">
        <v>0.98459844742413549</v>
      </c>
      <c r="S11" s="42">
        <v>0.98041368127137984</v>
      </c>
      <c r="T11" s="42">
        <v>0.97801130062839947</v>
      </c>
      <c r="U11" s="42">
        <v>0.97314571905556879</v>
      </c>
      <c r="V11" s="42">
        <v>0.95875161126518493</v>
      </c>
      <c r="W11" s="42">
        <v>0.95323068399547539</v>
      </c>
      <c r="X11" s="42">
        <v>0.93678347644465076</v>
      </c>
      <c r="Y11" s="42">
        <v>0.92086790044671352</v>
      </c>
      <c r="Z11" s="42">
        <v>0.91668684911600873</v>
      </c>
      <c r="AA11" s="42">
        <v>0.91423859263331497</v>
      </c>
      <c r="AB11" s="42">
        <v>0.8878048780487805</v>
      </c>
      <c r="AC11" s="43"/>
      <c r="AD11" s="44"/>
    </row>
    <row r="12" spans="1:30">
      <c r="A12" s="41">
        <v>1916</v>
      </c>
      <c r="B12" s="43"/>
      <c r="C12" s="42">
        <v>0.90394466690341202</v>
      </c>
      <c r="D12" s="42">
        <v>0.97732463262033942</v>
      </c>
      <c r="E12" s="42">
        <v>0.99047553077269423</v>
      </c>
      <c r="F12" s="42">
        <v>0.9949474473403811</v>
      </c>
      <c r="G12" s="42">
        <v>0.99662823602755268</v>
      </c>
      <c r="H12" s="42"/>
      <c r="I12" s="42">
        <v>0.99795751877948013</v>
      </c>
      <c r="J12" s="42">
        <v>0.99817200279733886</v>
      </c>
      <c r="K12" s="42">
        <v>0.99554196057240452</v>
      </c>
      <c r="L12" s="42">
        <v>0.99267214768600509</v>
      </c>
      <c r="M12" s="42">
        <v>0.9917673830818613</v>
      </c>
      <c r="N12" s="42">
        <v>0.99011091488554959</v>
      </c>
      <c r="O12" s="42">
        <v>0.98866103801493899</v>
      </c>
      <c r="P12" s="42">
        <v>0.98655795562293536</v>
      </c>
      <c r="Q12" s="42">
        <v>0.98698413039315169</v>
      </c>
      <c r="R12" s="42">
        <v>0.98243143828495838</v>
      </c>
      <c r="S12" s="42">
        <v>0.97717258387998662</v>
      </c>
      <c r="T12" s="42">
        <v>0.97363242732029187</v>
      </c>
      <c r="U12" s="42">
        <v>0.96561831421785749</v>
      </c>
      <c r="V12" s="42">
        <v>0.94710982504942631</v>
      </c>
      <c r="W12" s="42">
        <v>0.93625321560830355</v>
      </c>
      <c r="X12" s="42">
        <v>0.90803012013565554</v>
      </c>
      <c r="Y12" s="42">
        <v>0.88641366558069912</v>
      </c>
      <c r="Z12" s="42">
        <v>0.86128110975112193</v>
      </c>
      <c r="AA12" s="42">
        <v>0.86312399355877623</v>
      </c>
      <c r="AB12" s="42">
        <v>0.84997413347128814</v>
      </c>
      <c r="AC12" s="43"/>
      <c r="AD12" s="44"/>
    </row>
    <row r="13" spans="1:30">
      <c r="A13" s="41">
        <v>1917</v>
      </c>
      <c r="B13" s="43"/>
      <c r="C13" s="42">
        <v>0.88290438576889407</v>
      </c>
      <c r="D13" s="42">
        <v>0.96913419753628605</v>
      </c>
      <c r="E13" s="42">
        <v>0.98786491146154265</v>
      </c>
      <c r="F13" s="42">
        <v>0.99296251082094789</v>
      </c>
      <c r="G13" s="42">
        <v>0.99506405812556531</v>
      </c>
      <c r="H13" s="42"/>
      <c r="I13" s="42">
        <v>0.99718093948110942</v>
      </c>
      <c r="J13" s="42">
        <v>0.99740188223571968</v>
      </c>
      <c r="K13" s="42">
        <v>0.99386750421830272</v>
      </c>
      <c r="L13" s="42">
        <v>0.99026004718362715</v>
      </c>
      <c r="M13" s="42">
        <v>0.98928021308653979</v>
      </c>
      <c r="N13" s="42">
        <v>0.98732977042311043</v>
      </c>
      <c r="O13" s="42">
        <v>0.98611821173521375</v>
      </c>
      <c r="P13" s="42">
        <v>0.98274566517474271</v>
      </c>
      <c r="Q13" s="42">
        <v>0.98406271958847169</v>
      </c>
      <c r="R13" s="42">
        <v>0.97817557943043953</v>
      </c>
      <c r="S13" s="42">
        <v>0.97234001365663669</v>
      </c>
      <c r="T13" s="42">
        <v>0.9671894304058114</v>
      </c>
      <c r="U13" s="42">
        <v>0.95574222710232837</v>
      </c>
      <c r="V13" s="42">
        <v>0.93625152415322543</v>
      </c>
      <c r="W13" s="42">
        <v>0.9226059058091266</v>
      </c>
      <c r="X13" s="42">
        <v>0.89212086422074643</v>
      </c>
      <c r="Y13" s="42">
        <v>0.86635040824704646</v>
      </c>
      <c r="Z13" s="42">
        <v>0.83630391470572396</v>
      </c>
      <c r="AA13" s="42">
        <v>0.84203545158567472</v>
      </c>
      <c r="AB13" s="42">
        <v>0.77285242290748901</v>
      </c>
      <c r="AC13" s="43"/>
      <c r="AD13" s="44"/>
    </row>
    <row r="14" spans="1:30">
      <c r="A14" s="41">
        <v>1918</v>
      </c>
      <c r="B14" s="43"/>
      <c r="C14" s="42">
        <v>0.85781203091949521</v>
      </c>
      <c r="D14" s="42">
        <v>0.9546501604233415</v>
      </c>
      <c r="E14" s="42">
        <v>0.97889241825960271</v>
      </c>
      <c r="F14" s="42">
        <v>0.98761002112474239</v>
      </c>
      <c r="G14" s="42">
        <v>0.99106502908441718</v>
      </c>
      <c r="H14" s="42"/>
      <c r="I14" s="42">
        <v>0.99483424266714182</v>
      </c>
      <c r="J14" s="42">
        <v>0.99522267587753044</v>
      </c>
      <c r="K14" s="42">
        <v>0.98764412750920583</v>
      </c>
      <c r="L14" s="42">
        <v>0.98485864006893942</v>
      </c>
      <c r="M14" s="42">
        <v>0.98349907994870012</v>
      </c>
      <c r="N14" s="42">
        <v>0.97926148863245621</v>
      </c>
      <c r="O14" s="42">
        <v>0.97980673588169265</v>
      </c>
      <c r="P14" s="42">
        <v>0.9787437383175891</v>
      </c>
      <c r="Q14" s="42">
        <v>0.97894426145811542</v>
      </c>
      <c r="R14" s="42">
        <v>0.97620847867270755</v>
      </c>
      <c r="S14" s="42">
        <v>0.96968170750085259</v>
      </c>
      <c r="T14" s="42">
        <v>0.96427748865278096</v>
      </c>
      <c r="U14" s="42">
        <v>0.9542185569300401</v>
      </c>
      <c r="V14" s="42">
        <v>0.93003397711015734</v>
      </c>
      <c r="W14" s="42">
        <v>0.91451647768585298</v>
      </c>
      <c r="X14" s="42">
        <v>0.87891008843760243</v>
      </c>
      <c r="Y14" s="42">
        <v>0.85117357561991291</v>
      </c>
      <c r="Z14" s="42">
        <v>0.80038781795368996</v>
      </c>
      <c r="AA14" s="42">
        <v>0.80486568677141412</v>
      </c>
      <c r="AB14" s="42">
        <v>0.78663919952913486</v>
      </c>
      <c r="AC14" s="43"/>
      <c r="AD14" s="44"/>
    </row>
    <row r="15" spans="1:30">
      <c r="A15" s="41">
        <v>1919</v>
      </c>
      <c r="B15" s="43"/>
      <c r="C15" s="42">
        <v>0.85425449182577451</v>
      </c>
      <c r="D15" s="42">
        <v>0.9687796861937884</v>
      </c>
      <c r="E15" s="42">
        <v>0.98540776430065002</v>
      </c>
      <c r="F15" s="42">
        <v>0.99121052469571314</v>
      </c>
      <c r="G15" s="42">
        <v>0.99373399402717977</v>
      </c>
      <c r="H15" s="42"/>
      <c r="I15" s="42">
        <v>0.99585134691861732</v>
      </c>
      <c r="J15" s="42">
        <v>0.9960666745349136</v>
      </c>
      <c r="K15" s="42">
        <v>0.99044806326585666</v>
      </c>
      <c r="L15" s="42">
        <v>0.98760018781400505</v>
      </c>
      <c r="M15" s="42">
        <v>0.9873885415892153</v>
      </c>
      <c r="N15" s="42">
        <v>0.98538490905094456</v>
      </c>
      <c r="O15" s="42">
        <v>0.98452910003419525</v>
      </c>
      <c r="P15" s="42">
        <v>0.98277224996512513</v>
      </c>
      <c r="Q15" s="42">
        <v>0.9806581606682705</v>
      </c>
      <c r="R15" s="42">
        <v>0.97692391435977166</v>
      </c>
      <c r="S15" s="42">
        <v>0.97203100084683347</v>
      </c>
      <c r="T15" s="42">
        <v>0.96598950670939743</v>
      </c>
      <c r="U15" s="42">
        <v>0.95181136979582481</v>
      </c>
      <c r="V15" s="42">
        <v>0.93181147778073714</v>
      </c>
      <c r="W15" s="42">
        <v>0.90587302145091086</v>
      </c>
      <c r="X15" s="42">
        <v>0.86836666560681708</v>
      </c>
      <c r="Y15" s="42">
        <v>0.82891696573423135</v>
      </c>
      <c r="Z15" s="42">
        <v>0.77571679699339269</v>
      </c>
      <c r="AA15" s="42">
        <v>0.76238152449606189</v>
      </c>
      <c r="AB15" s="42">
        <v>0.66814159292035402</v>
      </c>
      <c r="AC15" s="43"/>
      <c r="AD15" s="44"/>
    </row>
    <row r="16" spans="1:30">
      <c r="A16" s="41">
        <v>1920</v>
      </c>
      <c r="B16" s="43"/>
      <c r="C16" s="42">
        <v>0.83845430318231695</v>
      </c>
      <c r="D16" s="42">
        <v>0.96592324903294824</v>
      </c>
      <c r="E16" s="42">
        <v>0.98640582905525731</v>
      </c>
      <c r="F16" s="42">
        <v>0.99196352274283928</v>
      </c>
      <c r="G16" s="42">
        <v>0.99440316762447734</v>
      </c>
      <c r="H16" s="42"/>
      <c r="I16" s="42">
        <v>0.99626864764608791</v>
      </c>
      <c r="J16" s="42">
        <v>0.99647184765619112</v>
      </c>
      <c r="K16" s="42">
        <v>0.99191839288771344</v>
      </c>
      <c r="L16" s="42">
        <v>0.98789764971879657</v>
      </c>
      <c r="M16" s="42">
        <v>0.98812473701435322</v>
      </c>
      <c r="N16" s="42">
        <v>0.98665076416618647</v>
      </c>
      <c r="O16" s="42">
        <v>0.98592890941282452</v>
      </c>
      <c r="P16" s="42">
        <v>0.9841562252657986</v>
      </c>
      <c r="Q16" s="42">
        <v>0.98350615939802088</v>
      </c>
      <c r="R16" s="42">
        <v>0.97671411706652844</v>
      </c>
      <c r="S16" s="42">
        <v>0.97097708717408482</v>
      </c>
      <c r="T16" s="42">
        <v>0.96464438539366493</v>
      </c>
      <c r="U16" s="42">
        <v>0.94969134661590215</v>
      </c>
      <c r="V16" s="42">
        <v>0.92616089523306022</v>
      </c>
      <c r="W16" s="42">
        <v>0.90341288170387479</v>
      </c>
      <c r="X16" s="42">
        <v>0.84924733545764197</v>
      </c>
      <c r="Y16" s="42">
        <v>0.79335038363171351</v>
      </c>
      <c r="Z16" s="42">
        <v>0.73803363518758092</v>
      </c>
      <c r="AA16" s="42">
        <v>0.73624823695345554</v>
      </c>
      <c r="AB16" s="42">
        <v>0.63651877133105805</v>
      </c>
      <c r="AC16" s="43"/>
      <c r="AD16" s="45"/>
    </row>
    <row r="17" spans="1:30">
      <c r="A17" s="41">
        <v>1921</v>
      </c>
      <c r="B17" s="43"/>
      <c r="C17" s="42">
        <v>0.85285251758401248</v>
      </c>
      <c r="D17" s="42">
        <v>0.97214247201197168</v>
      </c>
      <c r="E17" s="42">
        <v>0.98874178850107874</v>
      </c>
      <c r="F17" s="42">
        <v>0.99327125498785407</v>
      </c>
      <c r="G17" s="42">
        <v>0.99506471426151943</v>
      </c>
      <c r="H17" s="42"/>
      <c r="I17" s="42">
        <v>0.99680363254346949</v>
      </c>
      <c r="J17" s="42">
        <v>0.99698932181233857</v>
      </c>
      <c r="K17" s="42">
        <v>0.99322335894330338</v>
      </c>
      <c r="L17" s="42">
        <v>0.98963633386426897</v>
      </c>
      <c r="M17" s="42">
        <v>0.9893135292519637</v>
      </c>
      <c r="N17" s="42">
        <v>0.98876480038855563</v>
      </c>
      <c r="O17" s="42">
        <v>0.98802936709631017</v>
      </c>
      <c r="P17" s="42">
        <v>0.98494706535784726</v>
      </c>
      <c r="Q17" s="42">
        <v>0.98490430596754952</v>
      </c>
      <c r="R17" s="42">
        <v>0.97938976335828853</v>
      </c>
      <c r="S17" s="42">
        <v>0.97254973345468732</v>
      </c>
      <c r="T17" s="42">
        <v>0.96640250440612796</v>
      </c>
      <c r="U17" s="42">
        <v>0.95662012957386622</v>
      </c>
      <c r="V17" s="42">
        <v>0.9310887827851978</v>
      </c>
      <c r="W17" s="42">
        <v>0.90902461716412275</v>
      </c>
      <c r="X17" s="42">
        <v>0.85905422241482043</v>
      </c>
      <c r="Y17" s="42">
        <v>0.82425930615345655</v>
      </c>
      <c r="Z17" s="42">
        <v>0.77799352750809059</v>
      </c>
      <c r="AA17" s="42">
        <v>0.7755960729312763</v>
      </c>
      <c r="AB17" s="42">
        <v>0.65373134328358207</v>
      </c>
      <c r="AC17" s="43"/>
      <c r="AD17" s="38"/>
    </row>
    <row r="18" spans="1:30">
      <c r="A18" s="41">
        <v>1922</v>
      </c>
      <c r="B18" s="43"/>
      <c r="C18" s="42">
        <v>0.83968780127045339</v>
      </c>
      <c r="D18" s="42">
        <v>0.96733085391985418</v>
      </c>
      <c r="E18" s="42">
        <v>0.98666699506580302</v>
      </c>
      <c r="F18" s="42">
        <v>0.99301166637931737</v>
      </c>
      <c r="G18" s="42">
        <v>0.99485070154265498</v>
      </c>
      <c r="H18" s="42"/>
      <c r="I18" s="42">
        <v>0.9966571270532214</v>
      </c>
      <c r="J18" s="42">
        <v>0.99678643380671639</v>
      </c>
      <c r="K18" s="42">
        <v>0.99266537076462624</v>
      </c>
      <c r="L18" s="42">
        <v>0.98793028231921387</v>
      </c>
      <c r="M18" s="42">
        <v>0.98720409894698313</v>
      </c>
      <c r="N18" s="42">
        <v>0.98687601593912266</v>
      </c>
      <c r="O18" s="42">
        <v>0.98648431534609926</v>
      </c>
      <c r="P18" s="42">
        <v>0.9815784913557537</v>
      </c>
      <c r="Q18" s="42">
        <v>0.98248618132862608</v>
      </c>
      <c r="R18" s="42">
        <v>0.97281196489085275</v>
      </c>
      <c r="S18" s="42">
        <v>0.9664612223934258</v>
      </c>
      <c r="T18" s="42">
        <v>0.96101903381760168</v>
      </c>
      <c r="U18" s="42">
        <v>0.94602047437098979</v>
      </c>
      <c r="V18" s="42">
        <v>0.91720804605871065</v>
      </c>
      <c r="W18" s="42">
        <v>0.89390652731216724</v>
      </c>
      <c r="X18" s="42">
        <v>0.82232905982905979</v>
      </c>
      <c r="Y18" s="42">
        <v>0.78134403209628889</v>
      </c>
      <c r="Z18" s="42">
        <v>0.68717616580310881</v>
      </c>
      <c r="AA18" s="42">
        <v>0.71408647140864712</v>
      </c>
      <c r="AB18" s="42">
        <v>0.61125319693094626</v>
      </c>
      <c r="AC18" s="43"/>
      <c r="AD18" s="38"/>
    </row>
    <row r="19" spans="1:30">
      <c r="A19" s="41">
        <v>1923</v>
      </c>
      <c r="B19" s="43"/>
      <c r="C19" s="42">
        <v>0.82479832685987453</v>
      </c>
      <c r="D19" s="42">
        <v>0.95903252567675668</v>
      </c>
      <c r="E19" s="42">
        <v>0.9827984060515339</v>
      </c>
      <c r="F19" s="42">
        <v>0.99093126694517653</v>
      </c>
      <c r="G19" s="42">
        <v>0.99387069640916725</v>
      </c>
      <c r="H19" s="42"/>
      <c r="I19" s="42">
        <v>0.9965528418720867</v>
      </c>
      <c r="J19" s="42">
        <v>0.9966677414569497</v>
      </c>
      <c r="K19" s="42">
        <v>0.99192513302346441</v>
      </c>
      <c r="L19" s="42">
        <v>0.98716693340591011</v>
      </c>
      <c r="M19" s="42">
        <v>0.98598918387577228</v>
      </c>
      <c r="N19" s="42">
        <v>0.98513296969129605</v>
      </c>
      <c r="O19" s="42">
        <v>0.9852436750198702</v>
      </c>
      <c r="P19" s="42">
        <v>0.98047662814554104</v>
      </c>
      <c r="Q19" s="42">
        <v>0.98116934447741988</v>
      </c>
      <c r="R19" s="42">
        <v>0.97125251855740546</v>
      </c>
      <c r="S19" s="42">
        <v>0.96335320228281551</v>
      </c>
      <c r="T19" s="42">
        <v>0.95630407836624665</v>
      </c>
      <c r="U19" s="42">
        <v>0.94150214515870612</v>
      </c>
      <c r="V19" s="42">
        <v>0.91207561161598139</v>
      </c>
      <c r="W19" s="42">
        <v>0.88391713201344069</v>
      </c>
      <c r="X19" s="42">
        <v>0.80683913799462559</v>
      </c>
      <c r="Y19" s="42">
        <v>0.76160913831636456</v>
      </c>
      <c r="Z19" s="42">
        <v>0.63642255346727161</v>
      </c>
      <c r="AA19" s="42">
        <v>0.6546463245492371</v>
      </c>
      <c r="AB19" s="42">
        <v>0.55347251810822329</v>
      </c>
      <c r="AC19" s="43"/>
      <c r="AD19" s="38"/>
    </row>
    <row r="20" spans="1:30">
      <c r="A20" s="41">
        <v>1924</v>
      </c>
      <c r="B20" s="43"/>
      <c r="C20" s="42">
        <v>0.81194755254092454</v>
      </c>
      <c r="D20" s="42">
        <v>0.95953877644148899</v>
      </c>
      <c r="E20" s="42">
        <v>0.98484192147824334</v>
      </c>
      <c r="F20" s="42">
        <v>0.99067500405075182</v>
      </c>
      <c r="G20" s="42">
        <v>0.99338652769556868</v>
      </c>
      <c r="H20" s="42"/>
      <c r="I20" s="42">
        <v>0.99663288446391474</v>
      </c>
      <c r="J20" s="42">
        <v>0.99639771555330703</v>
      </c>
      <c r="K20" s="42">
        <v>0.99103310874659534</v>
      </c>
      <c r="L20" s="42">
        <v>0.98625802475324897</v>
      </c>
      <c r="M20" s="42">
        <v>0.98555110645576161</v>
      </c>
      <c r="N20" s="42">
        <v>0.98408565963154926</v>
      </c>
      <c r="O20" s="42">
        <v>0.98496178343949048</v>
      </c>
      <c r="P20" s="42">
        <v>0.97936166849653317</v>
      </c>
      <c r="Q20" s="42">
        <v>0.98112478404510051</v>
      </c>
      <c r="R20" s="42">
        <v>0.96842141571858098</v>
      </c>
      <c r="S20" s="42">
        <v>0.95875720370834383</v>
      </c>
      <c r="T20" s="42">
        <v>0.95179418866039467</v>
      </c>
      <c r="U20" s="42">
        <v>0.9388695438078154</v>
      </c>
      <c r="V20" s="42">
        <v>0.90577993277866553</v>
      </c>
      <c r="W20" s="42">
        <v>0.88066214485604521</v>
      </c>
      <c r="X20" s="42">
        <v>0.79623661503274767</v>
      </c>
      <c r="Y20" s="42">
        <v>0.73757993113625187</v>
      </c>
      <c r="Z20" s="42">
        <v>0.62970168612191957</v>
      </c>
      <c r="AA20" s="42">
        <v>0.68689655172413788</v>
      </c>
      <c r="AB20" s="42">
        <v>0.52640545144804096</v>
      </c>
      <c r="AC20" s="43"/>
      <c r="AD20" s="38"/>
    </row>
    <row r="21" spans="1:30">
      <c r="A21" s="41">
        <v>1925</v>
      </c>
      <c r="B21" s="43"/>
      <c r="C21" s="42">
        <v>0.83443925120480467</v>
      </c>
      <c r="D21" s="42">
        <v>0.96814520648364399</v>
      </c>
      <c r="E21" s="42">
        <v>0.98788330410180447</v>
      </c>
      <c r="F21" s="42">
        <v>0.99252399863081331</v>
      </c>
      <c r="G21" s="42">
        <v>0.99424456944835715</v>
      </c>
      <c r="H21" s="42"/>
      <c r="I21" s="42">
        <v>0.99673017740767555</v>
      </c>
      <c r="J21" s="42">
        <v>0.99629818679054438</v>
      </c>
      <c r="K21" s="42">
        <v>0.99134265634515262</v>
      </c>
      <c r="L21" s="42">
        <v>0.98722587704073561</v>
      </c>
      <c r="M21" s="42">
        <v>0.98563079861035519</v>
      </c>
      <c r="N21" s="42">
        <v>0.9834266205437634</v>
      </c>
      <c r="O21" s="42">
        <v>0.9837103984387916</v>
      </c>
      <c r="P21" s="42">
        <v>0.97815759106446909</v>
      </c>
      <c r="Q21" s="42">
        <v>0.97736579275905122</v>
      </c>
      <c r="R21" s="42">
        <v>0.96588181304716181</v>
      </c>
      <c r="S21" s="42">
        <v>0.9573147725241774</v>
      </c>
      <c r="T21" s="42">
        <v>0.95202670145377188</v>
      </c>
      <c r="U21" s="42">
        <v>0.93667863492174153</v>
      </c>
      <c r="V21" s="42">
        <v>0.90663185958675852</v>
      </c>
      <c r="W21" s="42">
        <v>0.87741998248856889</v>
      </c>
      <c r="X21" s="42">
        <v>0.7918697500777766</v>
      </c>
      <c r="Y21" s="42">
        <v>0.73302950347805229</v>
      </c>
      <c r="Z21" s="42">
        <v>0.65287769784172656</v>
      </c>
      <c r="AA21" s="42">
        <v>0.69250317662007621</v>
      </c>
      <c r="AB21" s="42">
        <v>0.534668721109399</v>
      </c>
      <c r="AC21" s="43"/>
      <c r="AD21" s="38"/>
    </row>
    <row r="22" spans="1:30">
      <c r="A22" s="41">
        <v>1926</v>
      </c>
      <c r="B22" s="43"/>
      <c r="C22" s="42">
        <v>0.8567971911327108</v>
      </c>
      <c r="D22" s="42">
        <v>0.9691379522268202</v>
      </c>
      <c r="E22" s="42">
        <v>0.98736018355389843</v>
      </c>
      <c r="F22" s="42">
        <v>0.99270701028393493</v>
      </c>
      <c r="G22" s="42">
        <v>0.9952575080919408</v>
      </c>
      <c r="H22" s="42"/>
      <c r="I22" s="42">
        <v>0.99697260577420066</v>
      </c>
      <c r="J22" s="42">
        <v>0.99714850988927484</v>
      </c>
      <c r="K22" s="42">
        <v>0.99268231138026752</v>
      </c>
      <c r="L22" s="42">
        <v>0.98873238091144</v>
      </c>
      <c r="M22" s="42">
        <v>0.98700934456953382</v>
      </c>
      <c r="N22" s="42">
        <v>0.98558002323893423</v>
      </c>
      <c r="O22" s="42">
        <v>0.98549418941034495</v>
      </c>
      <c r="P22" s="42">
        <v>0.98053702054344494</v>
      </c>
      <c r="Q22" s="42">
        <v>0.97950379092944295</v>
      </c>
      <c r="R22" s="42">
        <v>0.96919979228108677</v>
      </c>
      <c r="S22" s="42">
        <v>0.96270488558080602</v>
      </c>
      <c r="T22" s="42">
        <v>0.9576493361272681</v>
      </c>
      <c r="U22" s="42">
        <v>0.94802917269791787</v>
      </c>
      <c r="V22" s="42">
        <v>0.92293340357346676</v>
      </c>
      <c r="W22" s="42">
        <v>0.89839796034856734</v>
      </c>
      <c r="X22" s="42">
        <v>0.82844466354449098</v>
      </c>
      <c r="Y22" s="42">
        <v>0.78087334518869789</v>
      </c>
      <c r="Z22" s="42">
        <v>0.6967741935483871</v>
      </c>
      <c r="AA22" s="42">
        <v>0.71122320302648179</v>
      </c>
      <c r="AB22" s="42">
        <v>0.56929955290611023</v>
      </c>
      <c r="AC22" s="43"/>
      <c r="AD22" s="38"/>
    </row>
    <row r="23" spans="1:30">
      <c r="A23" s="41">
        <v>1927</v>
      </c>
      <c r="B23" s="43"/>
      <c r="C23" s="42">
        <v>0.87967677358611296</v>
      </c>
      <c r="D23" s="42">
        <v>0.97649905580575547</v>
      </c>
      <c r="E23" s="42">
        <v>0.99067151813628074</v>
      </c>
      <c r="F23" s="42">
        <v>0.99396075162580022</v>
      </c>
      <c r="G23" s="42">
        <v>0.99532677209139309</v>
      </c>
      <c r="H23" s="42"/>
      <c r="I23" s="42">
        <v>0.99731238571828817</v>
      </c>
      <c r="J23" s="42">
        <v>0.9973740520924449</v>
      </c>
      <c r="K23" s="42">
        <v>0.99383918293893148</v>
      </c>
      <c r="L23" s="42">
        <v>0.99062567301429971</v>
      </c>
      <c r="M23" s="42">
        <v>0.98901315213074992</v>
      </c>
      <c r="N23" s="42">
        <v>0.98763412174563303</v>
      </c>
      <c r="O23" s="42">
        <v>0.98658176883284676</v>
      </c>
      <c r="P23" s="42">
        <v>0.98257583675175708</v>
      </c>
      <c r="Q23" s="42">
        <v>0.9804595183849848</v>
      </c>
      <c r="R23" s="42">
        <v>0.97355097821756598</v>
      </c>
      <c r="S23" s="42">
        <v>0.96626387992976814</v>
      </c>
      <c r="T23" s="42">
        <v>0.96105655194049533</v>
      </c>
      <c r="U23" s="42">
        <v>0.95072987411965881</v>
      </c>
      <c r="V23" s="42">
        <v>0.93024675211439534</v>
      </c>
      <c r="W23" s="42">
        <v>0.90607474558947698</v>
      </c>
      <c r="X23" s="42">
        <v>0.86255513111517101</v>
      </c>
      <c r="Y23" s="42">
        <v>0.80440055440055436</v>
      </c>
      <c r="Z23" s="42">
        <v>0.76029255632888992</v>
      </c>
      <c r="AA23" s="42">
        <v>0.74323955203496306</v>
      </c>
      <c r="AB23" s="42">
        <v>0.63886028149673879</v>
      </c>
      <c r="AC23" s="43"/>
      <c r="AD23" s="38"/>
    </row>
    <row r="24" spans="1:30">
      <c r="A24" s="41">
        <v>1928</v>
      </c>
      <c r="B24" s="43"/>
      <c r="C24" s="42">
        <v>0.87828852744651642</v>
      </c>
      <c r="D24" s="42">
        <v>0.9756476839482453</v>
      </c>
      <c r="E24" s="42">
        <v>0.98939289323846979</v>
      </c>
      <c r="F24" s="42">
        <v>0.99392392903245175</v>
      </c>
      <c r="G24" s="42">
        <v>0.99546095884242447</v>
      </c>
      <c r="H24" s="42"/>
      <c r="I24" s="42">
        <v>0.99721346183616866</v>
      </c>
      <c r="J24" s="42">
        <v>0.9971919799810075</v>
      </c>
      <c r="K24" s="42">
        <v>0.99346269001181686</v>
      </c>
      <c r="L24" s="42">
        <v>0.98979000863682298</v>
      </c>
      <c r="M24" s="42">
        <v>0.98842095527621621</v>
      </c>
      <c r="N24" s="42">
        <v>0.98693086617614922</v>
      </c>
      <c r="O24" s="42">
        <v>0.9854889560951432</v>
      </c>
      <c r="P24" s="42">
        <v>0.98125657482595185</v>
      </c>
      <c r="Q24" s="42">
        <v>0.97819097517886311</v>
      </c>
      <c r="R24" s="42">
        <v>0.96939014690116543</v>
      </c>
      <c r="S24" s="42">
        <v>0.96229990159345258</v>
      </c>
      <c r="T24" s="42">
        <v>0.95677412627115044</v>
      </c>
      <c r="U24" s="42">
        <v>0.94371752069385084</v>
      </c>
      <c r="V24" s="42">
        <v>0.92040979423630565</v>
      </c>
      <c r="W24" s="42">
        <v>0.89359040645796151</v>
      </c>
      <c r="X24" s="42">
        <v>0.83582939658927202</v>
      </c>
      <c r="Y24" s="42">
        <v>0.78836958198364959</v>
      </c>
      <c r="Z24" s="42">
        <v>0.73260458272020179</v>
      </c>
      <c r="AA24" s="42">
        <v>0.69831325301204816</v>
      </c>
      <c r="AB24" s="42">
        <v>0.58243157224697639</v>
      </c>
      <c r="AC24" s="43"/>
      <c r="AD24" s="38"/>
    </row>
    <row r="25" spans="1:30">
      <c r="A25" s="41">
        <v>1929</v>
      </c>
      <c r="B25" s="43"/>
      <c r="C25" s="42">
        <v>0.89583348886516512</v>
      </c>
      <c r="D25" s="42">
        <v>0.98027574622254021</v>
      </c>
      <c r="E25" s="42">
        <v>0.99098587889936063</v>
      </c>
      <c r="F25" s="42">
        <v>0.9949191823419935</v>
      </c>
      <c r="G25" s="42">
        <v>0.99564088939568762</v>
      </c>
      <c r="H25" s="42"/>
      <c r="I25" s="42">
        <v>0.99740993192520455</v>
      </c>
      <c r="J25" s="42">
        <v>0.99755189359016816</v>
      </c>
      <c r="K25" s="42">
        <v>0.99438056729929192</v>
      </c>
      <c r="L25" s="42">
        <v>0.99073677594556253</v>
      </c>
      <c r="M25" s="42">
        <v>0.98940740347221789</v>
      </c>
      <c r="N25" s="42">
        <v>0.98788736429878277</v>
      </c>
      <c r="O25" s="42">
        <v>0.98623975605107683</v>
      </c>
      <c r="P25" s="42">
        <v>0.98139164688107061</v>
      </c>
      <c r="Q25" s="42">
        <v>0.97866259217731932</v>
      </c>
      <c r="R25" s="42">
        <v>0.97160284214378256</v>
      </c>
      <c r="S25" s="42">
        <v>0.96487541525960752</v>
      </c>
      <c r="T25" s="42">
        <v>0.9580220423290744</v>
      </c>
      <c r="U25" s="42">
        <v>0.94585429424211431</v>
      </c>
      <c r="V25" s="42">
        <v>0.92426572316345745</v>
      </c>
      <c r="W25" s="42">
        <v>0.89399354347160154</v>
      </c>
      <c r="X25" s="42">
        <v>0.8490774398380343</v>
      </c>
      <c r="Y25" s="42">
        <v>0.79038087294968029</v>
      </c>
      <c r="Z25" s="42">
        <v>0.75585252582693585</v>
      </c>
      <c r="AA25" s="42">
        <v>0.753395128260401</v>
      </c>
      <c r="AB25" s="42">
        <v>0.63334322159596557</v>
      </c>
      <c r="AC25" s="43"/>
      <c r="AD25" s="38"/>
    </row>
    <row r="26" spans="1:30">
      <c r="A26" s="41">
        <v>1930</v>
      </c>
      <c r="B26" s="43"/>
      <c r="C26" s="42">
        <v>0.90023593776713973</v>
      </c>
      <c r="D26" s="42">
        <v>0.98267462525746607</v>
      </c>
      <c r="E26" s="42">
        <v>0.99211587042433047</v>
      </c>
      <c r="F26" s="42">
        <v>0.99511840977106458</v>
      </c>
      <c r="G26" s="42">
        <v>0.99649156233882707</v>
      </c>
      <c r="H26" s="42"/>
      <c r="I26" s="42">
        <v>0.99770944755619695</v>
      </c>
      <c r="J26" s="42">
        <v>0.99776347438080482</v>
      </c>
      <c r="K26" s="42">
        <v>0.99486488434099585</v>
      </c>
      <c r="L26" s="42">
        <v>0.99190070348942083</v>
      </c>
      <c r="M26" s="42">
        <v>0.99080758549499937</v>
      </c>
      <c r="N26" s="42">
        <v>0.98860740101112798</v>
      </c>
      <c r="O26" s="42">
        <v>0.9872467335359596</v>
      </c>
      <c r="P26" s="42">
        <v>0.98322527477982868</v>
      </c>
      <c r="Q26" s="42">
        <v>0.97975644263443917</v>
      </c>
      <c r="R26" s="42">
        <v>0.97361583492432768</v>
      </c>
      <c r="S26" s="42">
        <v>0.9674006091855627</v>
      </c>
      <c r="T26" s="42">
        <v>0.96027488885100132</v>
      </c>
      <c r="U26" s="42">
        <v>0.94742549137268528</v>
      </c>
      <c r="V26" s="42">
        <v>0.92848933943978451</v>
      </c>
      <c r="W26" s="42">
        <v>0.91020844468198825</v>
      </c>
      <c r="X26" s="42">
        <v>0.86982348947725729</v>
      </c>
      <c r="Y26" s="42">
        <v>0.82783048703352313</v>
      </c>
      <c r="Z26" s="42">
        <v>0.7749395926820849</v>
      </c>
      <c r="AA26" s="42">
        <v>0.76989079563182528</v>
      </c>
      <c r="AB26" s="42">
        <v>0.68444444444444441</v>
      </c>
      <c r="AC26" s="43"/>
      <c r="AD26" s="38"/>
    </row>
    <row r="27" spans="1:30">
      <c r="A27" s="41">
        <v>1931</v>
      </c>
      <c r="B27" s="43"/>
      <c r="C27" s="42">
        <v>0.90204940637692144</v>
      </c>
      <c r="D27" s="42">
        <v>0.98275012444291732</v>
      </c>
      <c r="E27" s="42">
        <v>0.99265566424411134</v>
      </c>
      <c r="F27" s="42">
        <v>0.99548961988904661</v>
      </c>
      <c r="G27" s="42">
        <v>0.99686668284327573</v>
      </c>
      <c r="H27" s="42"/>
      <c r="I27" s="42">
        <v>0.99781846104436289</v>
      </c>
      <c r="J27" s="42">
        <v>0.9976877267375589</v>
      </c>
      <c r="K27" s="42">
        <v>0.99485589783471506</v>
      </c>
      <c r="L27" s="42">
        <v>0.99171395270907037</v>
      </c>
      <c r="M27" s="42">
        <v>0.99089616128323155</v>
      </c>
      <c r="N27" s="42">
        <v>0.98830186642297047</v>
      </c>
      <c r="O27" s="42">
        <v>0.98676708270395763</v>
      </c>
      <c r="P27" s="42">
        <v>0.98336690324876286</v>
      </c>
      <c r="Q27" s="42">
        <v>0.98059661625146788</v>
      </c>
      <c r="R27" s="42">
        <v>0.9746562360937252</v>
      </c>
      <c r="S27" s="42">
        <v>0.96769368270338396</v>
      </c>
      <c r="T27" s="42">
        <v>0.96166713810559579</v>
      </c>
      <c r="U27" s="42">
        <v>0.95224110795107153</v>
      </c>
      <c r="V27" s="42">
        <v>0.93417432129005917</v>
      </c>
      <c r="W27" s="42">
        <v>0.91169274867177208</v>
      </c>
      <c r="X27" s="42">
        <v>0.87293349142077359</v>
      </c>
      <c r="Y27" s="42">
        <v>0.83980283425754776</v>
      </c>
      <c r="Z27" s="42">
        <v>0.78875395448515151</v>
      </c>
      <c r="AA27" s="42">
        <v>0.79713186428821259</v>
      </c>
      <c r="AB27" s="42">
        <v>0.75370836831794008</v>
      </c>
      <c r="AC27" s="43"/>
      <c r="AD27" s="38"/>
    </row>
    <row r="28" spans="1:30">
      <c r="A28" s="41">
        <v>1932</v>
      </c>
      <c r="B28" s="43"/>
      <c r="C28" s="42">
        <v>0.90916610740873693</v>
      </c>
      <c r="D28" s="42">
        <v>0.98733455339311016</v>
      </c>
      <c r="E28" s="42">
        <v>0.99415233635384026</v>
      </c>
      <c r="F28" s="42">
        <v>0.99620710295761761</v>
      </c>
      <c r="G28" s="42">
        <v>0.99702227265944399</v>
      </c>
      <c r="H28" s="42"/>
      <c r="I28" s="42">
        <v>0.99805389168690128</v>
      </c>
      <c r="J28" s="42">
        <v>0.99784817093143574</v>
      </c>
      <c r="K28" s="42">
        <v>0.9955547583128781</v>
      </c>
      <c r="L28" s="42">
        <v>0.99258111568983665</v>
      </c>
      <c r="M28" s="42">
        <v>0.99172018577864285</v>
      </c>
      <c r="N28" s="42">
        <v>0.98937754444401904</v>
      </c>
      <c r="O28" s="42">
        <v>0.98751933463900299</v>
      </c>
      <c r="P28" s="42">
        <v>0.98467390220284101</v>
      </c>
      <c r="Q28" s="42">
        <v>0.98167074279121946</v>
      </c>
      <c r="R28" s="42">
        <v>0.97563340693742506</v>
      </c>
      <c r="S28" s="42">
        <v>0.96847847931833131</v>
      </c>
      <c r="T28" s="42">
        <v>0.96156599235189044</v>
      </c>
      <c r="U28" s="42">
        <v>0.95478634111595662</v>
      </c>
      <c r="V28" s="42">
        <v>0.93898030416355027</v>
      </c>
      <c r="W28" s="42">
        <v>0.91485635187434677</v>
      </c>
      <c r="X28" s="42">
        <v>0.87553083252233921</v>
      </c>
      <c r="Y28" s="42">
        <v>0.83988141178776632</v>
      </c>
      <c r="Z28" s="42">
        <v>0.77534871244635195</v>
      </c>
      <c r="AA28" s="42">
        <v>0.78080706374409414</v>
      </c>
      <c r="AB28" s="42">
        <v>0.74280879864636207</v>
      </c>
      <c r="AC28" s="43"/>
      <c r="AD28" s="38"/>
    </row>
    <row r="29" spans="1:30">
      <c r="A29" s="41">
        <v>1933</v>
      </c>
      <c r="B29" s="43"/>
      <c r="C29" s="42">
        <v>0.89601556874799393</v>
      </c>
      <c r="D29" s="42">
        <v>0.98374624767422758</v>
      </c>
      <c r="E29" s="42">
        <v>0.99320372068997931</v>
      </c>
      <c r="F29" s="42">
        <v>0.99540773496421286</v>
      </c>
      <c r="G29" s="42">
        <v>0.99664280178661624</v>
      </c>
      <c r="H29" s="42"/>
      <c r="I29" s="42">
        <v>0.99779317854393745</v>
      </c>
      <c r="J29" s="42">
        <v>0.99759386066865885</v>
      </c>
      <c r="K29" s="42">
        <v>0.99522165296353138</v>
      </c>
      <c r="L29" s="42">
        <v>0.99205981862430415</v>
      </c>
      <c r="M29" s="42">
        <v>0.99102455756111918</v>
      </c>
      <c r="N29" s="42">
        <v>0.98878272279790314</v>
      </c>
      <c r="O29" s="42">
        <v>0.98698169869961982</v>
      </c>
      <c r="P29" s="42">
        <v>0.98324988006826153</v>
      </c>
      <c r="Q29" s="42">
        <v>0.98005328553665705</v>
      </c>
      <c r="R29" s="42">
        <v>0.973890565545105</v>
      </c>
      <c r="S29" s="42">
        <v>0.96684250843547836</v>
      </c>
      <c r="T29" s="42">
        <v>0.95775066754073201</v>
      </c>
      <c r="U29" s="42">
        <v>0.95271259200123248</v>
      </c>
      <c r="V29" s="42">
        <v>0.93539399086635522</v>
      </c>
      <c r="W29" s="42">
        <v>0.9152497966050277</v>
      </c>
      <c r="X29" s="42">
        <v>0.87068871246418655</v>
      </c>
      <c r="Y29" s="42">
        <v>0.83103279845143552</v>
      </c>
      <c r="Z29" s="42">
        <v>0.76265247429837024</v>
      </c>
      <c r="AA29" s="42">
        <v>0.79469764211013771</v>
      </c>
      <c r="AB29" s="42">
        <v>0.68286445012787722</v>
      </c>
      <c r="AC29" s="43"/>
      <c r="AD29" s="38"/>
    </row>
    <row r="30" spans="1:30">
      <c r="A30" s="41">
        <v>1934</v>
      </c>
      <c r="B30" s="43"/>
      <c r="C30" s="42">
        <v>0.88336445677918762</v>
      </c>
      <c r="D30" s="42">
        <v>0.98116353370725162</v>
      </c>
      <c r="E30" s="42">
        <v>0.99185711658977704</v>
      </c>
      <c r="F30" s="42">
        <v>0.99502302541989762</v>
      </c>
      <c r="G30" s="42">
        <v>0.99650229286453917</v>
      </c>
      <c r="H30" s="42"/>
      <c r="I30" s="42">
        <v>0.99773590779484489</v>
      </c>
      <c r="J30" s="42">
        <v>0.99767007148752429</v>
      </c>
      <c r="K30" s="42">
        <v>0.99526395184069516</v>
      </c>
      <c r="L30" s="42">
        <v>0.99179153139676146</v>
      </c>
      <c r="M30" s="42">
        <v>0.99045812821042645</v>
      </c>
      <c r="N30" s="42">
        <v>0.98809063667028674</v>
      </c>
      <c r="O30" s="42">
        <v>0.98641044366772124</v>
      </c>
      <c r="P30" s="42">
        <v>0.98221487638670479</v>
      </c>
      <c r="Q30" s="42">
        <v>0.97849012741018992</v>
      </c>
      <c r="R30" s="42">
        <v>0.9712215003242739</v>
      </c>
      <c r="S30" s="42">
        <v>0.9662476277204689</v>
      </c>
      <c r="T30" s="42">
        <v>0.95584988962472406</v>
      </c>
      <c r="U30" s="42">
        <v>0.95145614974414394</v>
      </c>
      <c r="V30" s="42">
        <v>0.93210854638630747</v>
      </c>
      <c r="W30" s="42">
        <v>0.91212284482758621</v>
      </c>
      <c r="X30" s="42">
        <v>0.86406108059004194</v>
      </c>
      <c r="Y30" s="42">
        <v>0.82969930169588146</v>
      </c>
      <c r="Z30" s="42">
        <v>0.75519916552578392</v>
      </c>
      <c r="AA30" s="42">
        <v>0.77849561605906781</v>
      </c>
      <c r="AB30" s="42">
        <v>0.67697594501718217</v>
      </c>
      <c r="AC30" s="43"/>
      <c r="AD30" s="38"/>
    </row>
    <row r="31" spans="1:30">
      <c r="A31" s="41">
        <v>1935</v>
      </c>
      <c r="B31" s="43"/>
      <c r="C31" s="42">
        <v>0.90662388023808094</v>
      </c>
      <c r="D31" s="42">
        <v>0.98722524694616687</v>
      </c>
      <c r="E31" s="42">
        <v>0.99469119363223379</v>
      </c>
      <c r="F31" s="42">
        <v>0.99590283413569503</v>
      </c>
      <c r="G31" s="42">
        <v>0.99707245242516329</v>
      </c>
      <c r="H31" s="42"/>
      <c r="I31" s="42">
        <v>0.99799438132810436</v>
      </c>
      <c r="J31" s="42">
        <v>0.99778642051962863</v>
      </c>
      <c r="K31" s="42">
        <v>0.99559231652262781</v>
      </c>
      <c r="L31" s="42">
        <v>0.99256371698908963</v>
      </c>
      <c r="M31" s="42">
        <v>0.99091197673466047</v>
      </c>
      <c r="N31" s="42">
        <v>0.98922772340619225</v>
      </c>
      <c r="O31" s="42">
        <v>0.98617923985819222</v>
      </c>
      <c r="P31" s="42">
        <v>0.98296349960631968</v>
      </c>
      <c r="Q31" s="42">
        <v>0.97950324986137238</v>
      </c>
      <c r="R31" s="42">
        <v>0.97269828003699399</v>
      </c>
      <c r="S31" s="42">
        <v>0.96725574433618633</v>
      </c>
      <c r="T31" s="42">
        <v>0.95742164027672472</v>
      </c>
      <c r="U31" s="42">
        <v>0.95469426300464311</v>
      </c>
      <c r="V31" s="42">
        <v>0.93682826082489057</v>
      </c>
      <c r="W31" s="42">
        <v>0.9149826884848804</v>
      </c>
      <c r="X31" s="42">
        <v>0.87351588405177027</v>
      </c>
      <c r="Y31" s="42">
        <v>0.83331871216773401</v>
      </c>
      <c r="Z31" s="42">
        <v>0.77624176177463433</v>
      </c>
      <c r="AA31" s="42">
        <v>0.76930446445679246</v>
      </c>
      <c r="AB31" s="42">
        <v>0.74834054834054831</v>
      </c>
      <c r="AC31" s="43"/>
      <c r="AD31" s="38"/>
    </row>
    <row r="32" spans="1:30">
      <c r="A32" s="41">
        <v>1936</v>
      </c>
      <c r="B32" s="43"/>
      <c r="C32" s="42">
        <v>0.90166508474160445</v>
      </c>
      <c r="D32" s="42">
        <v>0.98656465838000151</v>
      </c>
      <c r="E32" s="42">
        <v>0.99458469854407883</v>
      </c>
      <c r="F32" s="42">
        <v>0.99601836944066613</v>
      </c>
      <c r="G32" s="42">
        <v>0.9972249241556157</v>
      </c>
      <c r="H32" s="42"/>
      <c r="I32" s="42">
        <v>0.99807926985536044</v>
      </c>
      <c r="J32" s="42">
        <v>0.99771878208404385</v>
      </c>
      <c r="K32" s="42">
        <v>0.99524168596665663</v>
      </c>
      <c r="L32" s="42">
        <v>0.9918871887110734</v>
      </c>
      <c r="M32" s="42">
        <v>0.9900254720845868</v>
      </c>
      <c r="N32" s="42">
        <v>0.98810993661570656</v>
      </c>
      <c r="O32" s="42">
        <v>0.98525598902689127</v>
      </c>
      <c r="P32" s="42">
        <v>0.98070824053666517</v>
      </c>
      <c r="Q32" s="42">
        <v>0.9769617154511927</v>
      </c>
      <c r="R32" s="42">
        <v>0.97021474423877163</v>
      </c>
      <c r="S32" s="42">
        <v>0.96372215477171186</v>
      </c>
      <c r="T32" s="42">
        <v>0.95393747230318882</v>
      </c>
      <c r="U32" s="42">
        <v>0.94812197815204868</v>
      </c>
      <c r="V32" s="42">
        <v>0.92942183590148819</v>
      </c>
      <c r="W32" s="42">
        <v>0.9070054838958832</v>
      </c>
      <c r="X32" s="42">
        <v>0.86419713898764183</v>
      </c>
      <c r="Y32" s="42">
        <v>0.81447551883476799</v>
      </c>
      <c r="Z32" s="42">
        <v>0.755486489915007</v>
      </c>
      <c r="AA32" s="42">
        <v>0.74566562285190563</v>
      </c>
      <c r="AB32" s="42">
        <v>0.69633507853403143</v>
      </c>
      <c r="AC32" s="43"/>
      <c r="AD32" s="38"/>
    </row>
    <row r="33" spans="1:30">
      <c r="A33" s="41">
        <v>1937</v>
      </c>
      <c r="B33" s="43"/>
      <c r="C33" s="42">
        <v>0.90087605907999713</v>
      </c>
      <c r="D33" s="42">
        <v>0.98591493317416301</v>
      </c>
      <c r="E33" s="42">
        <v>0.99428828240055434</v>
      </c>
      <c r="F33" s="42">
        <v>0.99642478130110268</v>
      </c>
      <c r="G33" s="42">
        <v>0.9971729155962441</v>
      </c>
      <c r="H33" s="42"/>
      <c r="I33" s="42">
        <v>0.99812313800751273</v>
      </c>
      <c r="J33" s="42">
        <v>0.99804110441936222</v>
      </c>
      <c r="K33" s="42">
        <v>0.99539011059129145</v>
      </c>
      <c r="L33" s="42">
        <v>0.99217302722272582</v>
      </c>
      <c r="M33" s="42">
        <v>0.99057078243376073</v>
      </c>
      <c r="N33" s="42">
        <v>0.98880242271937091</v>
      </c>
      <c r="O33" s="42">
        <v>0.98647532456703413</v>
      </c>
      <c r="P33" s="42">
        <v>0.98138268132011275</v>
      </c>
      <c r="Q33" s="42">
        <v>0.97756298454456014</v>
      </c>
      <c r="R33" s="42">
        <v>0.97072626158949826</v>
      </c>
      <c r="S33" s="42">
        <v>0.96393584008907074</v>
      </c>
      <c r="T33" s="42">
        <v>0.95653964155575577</v>
      </c>
      <c r="U33" s="42">
        <v>0.94883575978682277</v>
      </c>
      <c r="V33" s="42">
        <v>0.93002275940331058</v>
      </c>
      <c r="W33" s="42">
        <v>0.908089115020843</v>
      </c>
      <c r="X33" s="42">
        <v>0.87156405049511165</v>
      </c>
      <c r="Y33" s="42">
        <v>0.82945287528599576</v>
      </c>
      <c r="Z33" s="42">
        <v>0.78096936700147057</v>
      </c>
      <c r="AA33" s="42">
        <v>0.76861894432393352</v>
      </c>
      <c r="AB33" s="42">
        <v>0.73028437408384639</v>
      </c>
      <c r="AC33" s="43"/>
      <c r="AD33" s="44"/>
    </row>
    <row r="34" spans="1:30">
      <c r="A34" s="41">
        <v>1938</v>
      </c>
      <c r="B34" s="43"/>
      <c r="C34" s="42">
        <v>0.90115637138743798</v>
      </c>
      <c r="D34" s="42">
        <v>0.98684439855055028</v>
      </c>
      <c r="E34" s="42">
        <v>0.9942389550193651</v>
      </c>
      <c r="F34" s="42">
        <v>0.99644857100560869</v>
      </c>
      <c r="G34" s="42">
        <v>0.99718510966768981</v>
      </c>
      <c r="H34" s="42"/>
      <c r="I34" s="42">
        <v>0.99824414509043935</v>
      </c>
      <c r="J34" s="42">
        <v>0.99803403503672228</v>
      </c>
      <c r="K34" s="42">
        <v>0.99583231615784018</v>
      </c>
      <c r="L34" s="42">
        <v>0.99309565044398496</v>
      </c>
      <c r="M34" s="42">
        <v>0.991460131419869</v>
      </c>
      <c r="N34" s="42">
        <v>0.99027941560858446</v>
      </c>
      <c r="O34" s="42">
        <v>0.98781438246467601</v>
      </c>
      <c r="P34" s="42">
        <v>0.98365376185048659</v>
      </c>
      <c r="Q34" s="42">
        <v>0.97945813269845705</v>
      </c>
      <c r="R34" s="42">
        <v>0.97161123738569521</v>
      </c>
      <c r="S34" s="42">
        <v>0.96556790855425723</v>
      </c>
      <c r="T34" s="42">
        <v>0.95926653971374165</v>
      </c>
      <c r="U34" s="42">
        <v>0.95189948509622158</v>
      </c>
      <c r="V34" s="42">
        <v>0.93313530626963459</v>
      </c>
      <c r="W34" s="42">
        <v>0.91595582071889947</v>
      </c>
      <c r="X34" s="42">
        <v>0.88317660217904637</v>
      </c>
      <c r="Y34" s="42">
        <v>0.84187202041227427</v>
      </c>
      <c r="Z34" s="42">
        <v>0.8063978262212067</v>
      </c>
      <c r="AA34" s="42">
        <v>0.74438713592233019</v>
      </c>
      <c r="AB34" s="42">
        <v>0.73167848699763594</v>
      </c>
      <c r="AC34" s="43"/>
      <c r="AD34" s="40"/>
    </row>
    <row r="35" spans="1:30">
      <c r="A35" s="41">
        <v>1939</v>
      </c>
      <c r="B35" s="43"/>
      <c r="C35" s="42">
        <v>0.90358688768615059</v>
      </c>
      <c r="D35" s="42">
        <v>0.98846523479070036</v>
      </c>
      <c r="E35" s="42">
        <v>0.99512730110709713</v>
      </c>
      <c r="F35" s="42">
        <v>0.99664308756088327</v>
      </c>
      <c r="G35" s="42">
        <v>0.99735291926607095</v>
      </c>
      <c r="H35" s="42"/>
      <c r="I35" s="42">
        <v>0.99835874854504003</v>
      </c>
      <c r="J35" s="42">
        <v>0.99813595262363597</v>
      </c>
      <c r="K35" s="42">
        <v>0.99622299157951943</v>
      </c>
      <c r="L35" s="42">
        <v>0.993742717341075</v>
      </c>
      <c r="M35" s="42">
        <v>0.9921610533048375</v>
      </c>
      <c r="N35" s="42">
        <v>0.99034884639371035</v>
      </c>
      <c r="O35" s="42">
        <v>0.98835764267009152</v>
      </c>
      <c r="P35" s="42">
        <v>0.98465048017328005</v>
      </c>
      <c r="Q35" s="42">
        <v>0.9799839534492335</v>
      </c>
      <c r="R35" s="42">
        <v>0.97208213345777994</v>
      </c>
      <c r="S35" s="42">
        <v>0.96519496202547805</v>
      </c>
      <c r="T35" s="42">
        <v>0.95845230730787168</v>
      </c>
      <c r="U35" s="42">
        <v>0.95297077025013288</v>
      </c>
      <c r="V35" s="42">
        <v>0.93420299602928769</v>
      </c>
      <c r="W35" s="42">
        <v>0.91210091134045501</v>
      </c>
      <c r="X35" s="42">
        <v>0.8769189776384021</v>
      </c>
      <c r="Y35" s="42">
        <v>0.83551488474458468</v>
      </c>
      <c r="Z35" s="42">
        <v>0.80769816840886233</v>
      </c>
      <c r="AA35" s="42">
        <v>0.76869874144903438</v>
      </c>
      <c r="AB35" s="42">
        <v>0.76526660708966343</v>
      </c>
      <c r="AC35" s="43"/>
      <c r="AD35" s="44"/>
    </row>
    <row r="36" spans="1:30">
      <c r="A36" s="41">
        <v>1940</v>
      </c>
      <c r="B36" s="43"/>
      <c r="C36" s="42">
        <v>0.8987848510879628</v>
      </c>
      <c r="D36" s="42">
        <v>0.98895460552832115</v>
      </c>
      <c r="E36" s="42">
        <v>0.99496096056689198</v>
      </c>
      <c r="F36" s="42">
        <v>0.99723302745414155</v>
      </c>
      <c r="G36" s="42">
        <v>0.99778042310684523</v>
      </c>
      <c r="H36" s="42"/>
      <c r="I36" s="42">
        <v>0.99842055151671549</v>
      </c>
      <c r="J36" s="42">
        <v>0.99830093376526352</v>
      </c>
      <c r="K36" s="42">
        <v>0.99627991984740294</v>
      </c>
      <c r="L36" s="42">
        <v>0.9935481641468682</v>
      </c>
      <c r="M36" s="42">
        <v>0.99228853895737756</v>
      </c>
      <c r="N36" s="42">
        <v>0.9905512318006584</v>
      </c>
      <c r="O36" s="42">
        <v>0.98876022560966925</v>
      </c>
      <c r="P36" s="42">
        <v>0.98458054700491804</v>
      </c>
      <c r="Q36" s="42">
        <v>0.97946576627683712</v>
      </c>
      <c r="R36" s="42">
        <v>0.97060122976550745</v>
      </c>
      <c r="S36" s="42">
        <v>0.96400202423661885</v>
      </c>
      <c r="T36" s="42">
        <v>0.95583655352164631</v>
      </c>
      <c r="U36" s="42">
        <v>0.95102764041696253</v>
      </c>
      <c r="V36" s="42">
        <v>0.92980475343278135</v>
      </c>
      <c r="W36" s="42">
        <v>0.90149705555424164</v>
      </c>
      <c r="X36" s="42">
        <v>0.8692190669371197</v>
      </c>
      <c r="Y36" s="42">
        <v>0.83205525643117417</v>
      </c>
      <c r="Z36" s="42">
        <v>0.75060168471720812</v>
      </c>
      <c r="AA36" s="42">
        <v>0.71676082862523538</v>
      </c>
      <c r="AB36" s="42">
        <v>0.69729729729729728</v>
      </c>
      <c r="AC36" s="43"/>
      <c r="AD36" s="44"/>
    </row>
    <row r="37" spans="1:30">
      <c r="A37" s="41">
        <v>1941</v>
      </c>
      <c r="B37" s="43"/>
      <c r="C37" s="42">
        <v>0.90126923076923071</v>
      </c>
      <c r="D37" s="42">
        <v>0.98903486238532112</v>
      </c>
      <c r="E37" s="42">
        <v>0.99501651376146794</v>
      </c>
      <c r="F37" s="42">
        <v>0.9972623853211009</v>
      </c>
      <c r="G37" s="42">
        <v>0.99793027522935784</v>
      </c>
      <c r="H37" s="42"/>
      <c r="I37" s="42">
        <v>0.99849056603773589</v>
      </c>
      <c r="J37" s="42">
        <v>0.99831079136690648</v>
      </c>
      <c r="K37" s="42">
        <v>0.99627203647416418</v>
      </c>
      <c r="L37" s="42">
        <v>0.99364199655765917</v>
      </c>
      <c r="M37" s="42">
        <v>0.99261837455830393</v>
      </c>
      <c r="N37" s="42">
        <v>0.99078286852589637</v>
      </c>
      <c r="O37" s="42">
        <v>0.98939879759519034</v>
      </c>
      <c r="P37" s="42">
        <v>0.98478703703703707</v>
      </c>
      <c r="Q37" s="42">
        <v>0.97969414893617024</v>
      </c>
      <c r="R37" s="42">
        <v>0.97236774193548392</v>
      </c>
      <c r="S37" s="42">
        <v>0.96556578947368421</v>
      </c>
      <c r="T37" s="42">
        <v>0.95756725146198829</v>
      </c>
      <c r="U37" s="42">
        <v>0.95273780487804882</v>
      </c>
      <c r="V37" s="42">
        <v>0.93449450549450552</v>
      </c>
      <c r="W37" s="42">
        <v>0.90822222222222226</v>
      </c>
      <c r="X37" s="42">
        <v>0.8813333333333333</v>
      </c>
      <c r="Y37" s="42">
        <v>0.83931090336664038</v>
      </c>
      <c r="Z37" s="42">
        <v>0.7843585707072207</v>
      </c>
      <c r="AA37" s="42">
        <v>0.76202094515971619</v>
      </c>
      <c r="AB37" s="42">
        <v>0.73478655767484113</v>
      </c>
      <c r="AC37" s="43"/>
      <c r="AD37" s="44"/>
    </row>
    <row r="38" spans="1:30">
      <c r="A38" s="41">
        <v>1942</v>
      </c>
      <c r="B38" s="43"/>
      <c r="C38" s="42">
        <v>0.91671223021582737</v>
      </c>
      <c r="D38" s="42">
        <v>0.99117876106194691</v>
      </c>
      <c r="E38" s="42">
        <v>0.99591504424778765</v>
      </c>
      <c r="F38" s="42">
        <v>0.99733805309734513</v>
      </c>
      <c r="G38" s="42">
        <v>0.99788318584070801</v>
      </c>
      <c r="H38" s="42"/>
      <c r="I38" s="42">
        <v>0.99859571428571425</v>
      </c>
      <c r="J38" s="42">
        <v>0.99841954022988511</v>
      </c>
      <c r="K38" s="42">
        <v>0.99650460122699391</v>
      </c>
      <c r="L38" s="42">
        <v>0.99401940035273373</v>
      </c>
      <c r="M38" s="42">
        <v>0.99322953736654807</v>
      </c>
      <c r="N38" s="42">
        <v>0.99112350597609566</v>
      </c>
      <c r="O38" s="42">
        <v>0.98961706349206346</v>
      </c>
      <c r="P38" s="42">
        <v>0.98580410022779041</v>
      </c>
      <c r="Q38" s="42">
        <v>0.98043603133159274</v>
      </c>
      <c r="R38" s="42">
        <v>0.97315506329113921</v>
      </c>
      <c r="S38" s="42">
        <v>0.96682905982905987</v>
      </c>
      <c r="T38" s="42">
        <v>0.95911999999999997</v>
      </c>
      <c r="U38" s="42">
        <v>0.95574999999999999</v>
      </c>
      <c r="V38" s="42">
        <v>0.93596808510638296</v>
      </c>
      <c r="W38" s="42">
        <v>0.9205416666666667</v>
      </c>
      <c r="X38" s="42">
        <v>0.89704347826086961</v>
      </c>
      <c r="Y38" s="42">
        <v>0.85589131538852214</v>
      </c>
      <c r="Z38" s="42">
        <v>0.79321874816683291</v>
      </c>
      <c r="AA38" s="42">
        <v>0.78901690857399376</v>
      </c>
      <c r="AB38" s="42">
        <v>0.75946275946275943</v>
      </c>
      <c r="AC38" s="43"/>
      <c r="AD38" s="44"/>
    </row>
    <row r="39" spans="1:30">
      <c r="A39" s="41">
        <v>1943</v>
      </c>
      <c r="B39" s="43"/>
      <c r="C39" s="42">
        <v>0.91970945945945948</v>
      </c>
      <c r="D39" s="42">
        <v>0.99091836734693872</v>
      </c>
      <c r="E39" s="42">
        <v>0.99581632653061225</v>
      </c>
      <c r="F39" s="42">
        <v>0.99734013605442173</v>
      </c>
      <c r="G39" s="42">
        <v>0.99791836734693873</v>
      </c>
      <c r="H39" s="42"/>
      <c r="I39" s="42">
        <v>0.99868105849582167</v>
      </c>
      <c r="J39" s="42">
        <v>0.99845170454545451</v>
      </c>
      <c r="K39" s="42">
        <v>0.99623906250000005</v>
      </c>
      <c r="L39" s="42">
        <v>0.99406285714285714</v>
      </c>
      <c r="M39" s="42">
        <v>0.99395604395604398</v>
      </c>
      <c r="N39" s="42">
        <v>0.99194343434343435</v>
      </c>
      <c r="O39" s="42">
        <v>0.99038658777120314</v>
      </c>
      <c r="P39" s="42">
        <v>0.9861297539149888</v>
      </c>
      <c r="Q39" s="42">
        <v>0.98155076142131981</v>
      </c>
      <c r="R39" s="42">
        <v>0.97332307692307696</v>
      </c>
      <c r="S39" s="42">
        <v>0.96616597510373448</v>
      </c>
      <c r="T39" s="42">
        <v>0.95837777777777777</v>
      </c>
      <c r="U39" s="42">
        <v>0.95647126436781604</v>
      </c>
      <c r="V39" s="42">
        <v>0.93432989690721646</v>
      </c>
      <c r="W39" s="42">
        <v>0.91600000000000004</v>
      </c>
      <c r="X39" s="42">
        <v>0.89391666666666669</v>
      </c>
      <c r="Y39" s="42">
        <v>0.85302790695246888</v>
      </c>
      <c r="Z39" s="42">
        <v>0.8012803800585151</v>
      </c>
      <c r="AA39" s="42">
        <v>0.77183760205793539</v>
      </c>
      <c r="AB39" s="42">
        <v>0.73530317020621727</v>
      </c>
      <c r="AC39" s="43"/>
      <c r="AD39" s="44"/>
    </row>
    <row r="40" spans="1:30">
      <c r="A40" s="41">
        <v>1944</v>
      </c>
      <c r="B40" s="43"/>
      <c r="C40" s="42">
        <v>0.92282876712328765</v>
      </c>
      <c r="D40" s="42">
        <v>0.99191558441558436</v>
      </c>
      <c r="E40" s="42">
        <v>0.99615584415584413</v>
      </c>
      <c r="F40" s="42">
        <v>0.99736363636363634</v>
      </c>
      <c r="G40" s="42">
        <v>0.99805194805194808</v>
      </c>
      <c r="H40" s="42"/>
      <c r="I40" s="42">
        <v>0.99869293478260868</v>
      </c>
      <c r="J40" s="42">
        <v>0.99848804500703237</v>
      </c>
      <c r="K40" s="42">
        <v>0.99657096247960852</v>
      </c>
      <c r="L40" s="42">
        <v>0.9936883720930233</v>
      </c>
      <c r="M40" s="42">
        <v>0.99401449275362319</v>
      </c>
      <c r="N40" s="42">
        <v>0.99196095444685461</v>
      </c>
      <c r="O40" s="42">
        <v>0.99107847082494971</v>
      </c>
      <c r="P40" s="42">
        <v>0.98661098901098898</v>
      </c>
      <c r="Q40" s="42">
        <v>0.98262034739454096</v>
      </c>
      <c r="R40" s="42">
        <v>0.97424477611940297</v>
      </c>
      <c r="S40" s="42">
        <v>0.96766935483870964</v>
      </c>
      <c r="T40" s="42">
        <v>0.9598602150537634</v>
      </c>
      <c r="U40" s="42">
        <v>0.95865921787709496</v>
      </c>
      <c r="V40" s="42">
        <v>0.93807920792079202</v>
      </c>
      <c r="W40" s="42">
        <v>0.92077777777777781</v>
      </c>
      <c r="X40" s="42">
        <v>0.90368000000000004</v>
      </c>
      <c r="Y40" s="42">
        <v>0.86332128253458174</v>
      </c>
      <c r="Z40" s="42">
        <v>0.79426576628133227</v>
      </c>
      <c r="AA40" s="42">
        <v>0.77037972802259047</v>
      </c>
      <c r="AB40" s="42">
        <v>0.7417752948479206</v>
      </c>
      <c r="AC40" s="43"/>
      <c r="AD40" s="44"/>
    </row>
    <row r="41" spans="1:30">
      <c r="A41" s="41">
        <v>1945</v>
      </c>
      <c r="B41" s="43"/>
      <c r="C41" s="42">
        <v>0.92624489795918363</v>
      </c>
      <c r="D41" s="42">
        <v>0.99355625000000003</v>
      </c>
      <c r="E41" s="42">
        <v>0.99655000000000005</v>
      </c>
      <c r="F41" s="42">
        <v>0.99774375000000004</v>
      </c>
      <c r="G41" s="42">
        <v>0.99815624999999997</v>
      </c>
      <c r="H41" s="42"/>
      <c r="I41" s="42">
        <v>0.99885960264900664</v>
      </c>
      <c r="J41" s="42">
        <v>0.99869958275382475</v>
      </c>
      <c r="K41" s="42">
        <v>0.99680756578947372</v>
      </c>
      <c r="L41" s="42">
        <v>0.9920932642487047</v>
      </c>
      <c r="M41" s="42">
        <v>0.99308525345622123</v>
      </c>
      <c r="N41" s="42">
        <v>0.99178132118451023</v>
      </c>
      <c r="O41" s="42">
        <v>0.99089002036659879</v>
      </c>
      <c r="P41" s="42">
        <v>0.98749032258064517</v>
      </c>
      <c r="Q41" s="42">
        <v>0.98299036144578311</v>
      </c>
      <c r="R41" s="42">
        <v>0.97555072463768111</v>
      </c>
      <c r="S41" s="42">
        <v>0.96838281250000002</v>
      </c>
      <c r="T41" s="42">
        <v>0.96105208333333336</v>
      </c>
      <c r="U41" s="42">
        <v>0.96036216216216219</v>
      </c>
      <c r="V41" s="42">
        <v>0.94116346153846153</v>
      </c>
      <c r="W41" s="42">
        <v>0.92436842105263162</v>
      </c>
      <c r="X41" s="42">
        <v>0.90777777777777779</v>
      </c>
      <c r="Y41" s="42">
        <v>0.86429823892658386</v>
      </c>
      <c r="Z41" s="42">
        <v>0.82077738515901055</v>
      </c>
      <c r="AA41" s="42">
        <v>0.78300314756526568</v>
      </c>
      <c r="AB41" s="42">
        <v>0.73208137715179966</v>
      </c>
      <c r="AC41" s="43"/>
      <c r="AD41" s="44"/>
    </row>
    <row r="42" spans="1:30">
      <c r="A42" s="41">
        <v>1946</v>
      </c>
      <c r="B42" s="43"/>
      <c r="C42" s="42">
        <v>0.92682857142857145</v>
      </c>
      <c r="D42" s="42">
        <v>0.99431003039513677</v>
      </c>
      <c r="E42" s="42">
        <v>0.99697872340425531</v>
      </c>
      <c r="F42" s="42">
        <v>0.99800607902735561</v>
      </c>
      <c r="G42" s="42">
        <v>0.99821276595744679</v>
      </c>
      <c r="H42" s="42"/>
      <c r="I42" s="42">
        <v>0.99886387434554968</v>
      </c>
      <c r="J42" s="42">
        <v>0.9987270194986072</v>
      </c>
      <c r="K42" s="42">
        <v>0.99730582524271849</v>
      </c>
      <c r="L42" s="42">
        <v>0.99508013937282225</v>
      </c>
      <c r="M42" s="42">
        <v>0.99475250836120399</v>
      </c>
      <c r="N42" s="42">
        <v>0.99333145009416191</v>
      </c>
      <c r="O42" s="42">
        <v>0.99175830258302589</v>
      </c>
      <c r="P42" s="42">
        <v>0.98881302521008407</v>
      </c>
      <c r="Q42" s="42">
        <v>0.98351421800947869</v>
      </c>
      <c r="R42" s="42">
        <v>0.97627920227920229</v>
      </c>
      <c r="S42" s="42">
        <v>0.96909578544061303</v>
      </c>
      <c r="T42" s="42">
        <v>0.96186666666666665</v>
      </c>
      <c r="U42" s="42">
        <v>0.96262765957446805</v>
      </c>
      <c r="V42" s="42">
        <v>0.94280373831775699</v>
      </c>
      <c r="W42" s="42">
        <v>0.92803389830508476</v>
      </c>
      <c r="X42" s="42">
        <v>0.9127142857142857</v>
      </c>
      <c r="Y42" s="42">
        <v>0.87428009551903363</v>
      </c>
      <c r="Z42" s="42">
        <v>0.82570806100217864</v>
      </c>
      <c r="AA42" s="42">
        <v>0.79406554472984947</v>
      </c>
      <c r="AB42" s="42">
        <v>0.73737373737373735</v>
      </c>
      <c r="AC42" s="43"/>
      <c r="AD42" s="44"/>
    </row>
    <row r="43" spans="1:30">
      <c r="A43" s="41">
        <v>1947</v>
      </c>
      <c r="B43" s="43"/>
      <c r="C43" s="42">
        <v>0.93747540983606559</v>
      </c>
      <c r="D43" s="42">
        <v>0.99506666666666665</v>
      </c>
      <c r="E43" s="42">
        <v>0.99731515151515149</v>
      </c>
      <c r="F43" s="42">
        <v>0.99814545454545456</v>
      </c>
      <c r="G43" s="42">
        <v>0.99854545454545451</v>
      </c>
      <c r="H43" s="42"/>
      <c r="I43" s="42">
        <v>0.99898059508408799</v>
      </c>
      <c r="J43" s="42">
        <v>0.998839609483961</v>
      </c>
      <c r="K43" s="42">
        <v>0.99731528662420377</v>
      </c>
      <c r="L43" s="42">
        <v>0.9953105175292154</v>
      </c>
      <c r="M43" s="42">
        <v>0.99505592105263163</v>
      </c>
      <c r="N43" s="42">
        <v>0.99394216417910453</v>
      </c>
      <c r="O43" s="42">
        <v>0.99229067641681901</v>
      </c>
      <c r="P43" s="42">
        <v>0.98879002079002076</v>
      </c>
      <c r="Q43" s="42">
        <v>0.98378271028037378</v>
      </c>
      <c r="R43" s="42">
        <v>0.97545505617977524</v>
      </c>
      <c r="S43" s="42">
        <v>0.96827819548872185</v>
      </c>
      <c r="T43" s="42">
        <v>0.96009045226130652</v>
      </c>
      <c r="U43" s="42">
        <v>0.95925000000000005</v>
      </c>
      <c r="V43" s="42">
        <v>0.93932110091743115</v>
      </c>
      <c r="W43" s="42">
        <v>0.92443548387096774</v>
      </c>
      <c r="X43" s="42">
        <v>0.90068965517241384</v>
      </c>
      <c r="Y43" s="42">
        <v>0.85627188485902073</v>
      </c>
      <c r="Z43" s="42">
        <v>0.81202903751138589</v>
      </c>
      <c r="AA43" s="42">
        <v>0.75944385184095342</v>
      </c>
      <c r="AB43" s="42">
        <v>0.74530404329831268</v>
      </c>
      <c r="AC43" s="43"/>
      <c r="AD43" s="44"/>
    </row>
    <row r="44" spans="1:30">
      <c r="A44" s="41">
        <v>1948</v>
      </c>
      <c r="B44" s="43"/>
      <c r="C44" s="42">
        <v>0.93761052631578945</v>
      </c>
      <c r="D44" s="42">
        <v>0.99502718168812587</v>
      </c>
      <c r="E44" s="42">
        <v>0.99750500715307577</v>
      </c>
      <c r="F44" s="42">
        <v>0.99816881258941348</v>
      </c>
      <c r="G44" s="42">
        <v>0.99853505007153076</v>
      </c>
      <c r="H44" s="42"/>
      <c r="I44" s="42">
        <v>0.99902171136653894</v>
      </c>
      <c r="J44" s="42">
        <v>0.99899721059972102</v>
      </c>
      <c r="K44" s="42">
        <v>0.99759083728278042</v>
      </c>
      <c r="L44" s="42">
        <v>0.99575707154742099</v>
      </c>
      <c r="M44" s="42">
        <v>0.99518433931484507</v>
      </c>
      <c r="N44" s="42">
        <v>0.99407620817843867</v>
      </c>
      <c r="O44" s="42">
        <v>0.99215732368896925</v>
      </c>
      <c r="P44" s="42">
        <v>0.98859753593429156</v>
      </c>
      <c r="Q44" s="42">
        <v>0.9836643678160919</v>
      </c>
      <c r="R44" s="42">
        <v>0.97542699724517912</v>
      </c>
      <c r="S44" s="42">
        <v>0.96698523985239848</v>
      </c>
      <c r="T44" s="42">
        <v>0.95809405940594061</v>
      </c>
      <c r="U44" s="42">
        <v>0.95743877551020407</v>
      </c>
      <c r="V44" s="42">
        <v>0.93842857142857139</v>
      </c>
      <c r="W44" s="42">
        <v>0.91973437499999999</v>
      </c>
      <c r="X44" s="42">
        <v>0.89890000000000003</v>
      </c>
      <c r="Y44" s="42">
        <v>0.8445859374235889</v>
      </c>
      <c r="Z44" s="42">
        <v>0.82895024006983853</v>
      </c>
      <c r="AA44" s="42">
        <v>0.7690446513674023</v>
      </c>
      <c r="AB44" s="42">
        <v>0.7225433526011561</v>
      </c>
      <c r="AC44" s="43"/>
      <c r="AD44" s="44"/>
    </row>
    <row r="45" spans="1:30">
      <c r="A45" s="41">
        <v>1949</v>
      </c>
      <c r="B45" s="43"/>
      <c r="C45" s="42">
        <v>0.93777832512315273</v>
      </c>
      <c r="D45" s="42">
        <v>0.99489487870619941</v>
      </c>
      <c r="E45" s="42">
        <v>0.99734770889487867</v>
      </c>
      <c r="F45" s="42">
        <v>0.99820485175202156</v>
      </c>
      <c r="G45" s="42">
        <v>0.99873315363881399</v>
      </c>
      <c r="H45" s="42"/>
      <c r="I45" s="42">
        <v>0.99898612862547287</v>
      </c>
      <c r="J45" s="42">
        <v>0.99894839609483965</v>
      </c>
      <c r="K45" s="42">
        <v>0.99765015974440896</v>
      </c>
      <c r="L45" s="42">
        <v>0.99617275747508305</v>
      </c>
      <c r="M45" s="42">
        <v>0.99552827140549272</v>
      </c>
      <c r="N45" s="42">
        <v>0.99436715867158676</v>
      </c>
      <c r="O45" s="42">
        <v>0.99258960573476707</v>
      </c>
      <c r="P45" s="42">
        <v>0.98938945233265718</v>
      </c>
      <c r="Q45" s="42">
        <v>0.98396832579185523</v>
      </c>
      <c r="R45" s="42">
        <v>0.97709756097560974</v>
      </c>
      <c r="S45" s="42">
        <v>0.96792391304347825</v>
      </c>
      <c r="T45" s="42">
        <v>0.95927669902912616</v>
      </c>
      <c r="U45" s="42">
        <v>0.95582412060301503</v>
      </c>
      <c r="V45" s="42">
        <v>0.9397368421052632</v>
      </c>
      <c r="W45" s="42">
        <v>0.92135820895522391</v>
      </c>
      <c r="X45" s="42">
        <v>0.90031249999999996</v>
      </c>
      <c r="Y45" s="42">
        <v>0.8431395275833925</v>
      </c>
      <c r="Z45" s="42">
        <v>0.82741417900385628</v>
      </c>
      <c r="AA45" s="42">
        <v>0.77492783806496401</v>
      </c>
      <c r="AB45" s="42">
        <v>0.70197602850664076</v>
      </c>
      <c r="AC45" s="43"/>
      <c r="AD45" s="44"/>
    </row>
    <row r="46" spans="1:30">
      <c r="A46" s="41">
        <v>1950</v>
      </c>
      <c r="B46" s="43"/>
      <c r="C46" s="42">
        <v>0.9471531434993401</v>
      </c>
      <c r="D46" s="42">
        <v>0.99508973773106457</v>
      </c>
      <c r="E46" s="42">
        <v>0.99760759119378506</v>
      </c>
      <c r="F46" s="42">
        <v>0.99867387077408309</v>
      </c>
      <c r="G46" s="42">
        <v>0.99903676424468879</v>
      </c>
      <c r="H46" s="42"/>
      <c r="I46" s="42">
        <v>0.99913451128001918</v>
      </c>
      <c r="J46" s="42">
        <v>0.99910917189346427</v>
      </c>
      <c r="K46" s="42">
        <v>0.99812728651273408</v>
      </c>
      <c r="L46" s="42">
        <v>0.99691731791293903</v>
      </c>
      <c r="M46" s="42">
        <v>0.99652582220690278</v>
      </c>
      <c r="N46" s="42">
        <v>0.99569567883163301</v>
      </c>
      <c r="O46" s="42">
        <v>0.99411229180347438</v>
      </c>
      <c r="P46" s="42">
        <v>0.99110400595363191</v>
      </c>
      <c r="Q46" s="42">
        <v>0.98717010605125255</v>
      </c>
      <c r="R46" s="42">
        <v>0.97968053058078985</v>
      </c>
      <c r="S46" s="42">
        <v>0.97264102795040375</v>
      </c>
      <c r="T46" s="42">
        <v>0.96305070656691605</v>
      </c>
      <c r="U46" s="42">
        <v>0.94777614981727543</v>
      </c>
      <c r="V46" s="42">
        <v>0.93268412333769601</v>
      </c>
      <c r="W46" s="42">
        <v>0.90532376502002676</v>
      </c>
      <c r="X46" s="42">
        <v>0.87267138254138732</v>
      </c>
      <c r="Y46" s="42">
        <v>0.83419194810150732</v>
      </c>
      <c r="Z46" s="42">
        <v>0.81524926686217003</v>
      </c>
      <c r="AA46" s="42">
        <v>0.76402039329934457</v>
      </c>
      <c r="AB46" s="42">
        <v>0.69150326797385619</v>
      </c>
      <c r="AC46" s="43"/>
      <c r="AD46" s="44"/>
    </row>
    <row r="47" spans="1:30">
      <c r="A47" s="41">
        <v>1951</v>
      </c>
      <c r="B47" s="43"/>
      <c r="C47" s="42">
        <v>0.94580054634521826</v>
      </c>
      <c r="D47" s="42">
        <v>0.99546964207586086</v>
      </c>
      <c r="E47" s="42">
        <v>0.99747403449710226</v>
      </c>
      <c r="F47" s="42">
        <v>0.99842234919102291</v>
      </c>
      <c r="G47" s="42">
        <v>0.99874132776988711</v>
      </c>
      <c r="H47" s="42"/>
      <c r="I47" s="42">
        <v>0.9991397903738547</v>
      </c>
      <c r="J47" s="42">
        <v>0.99905277721494123</v>
      </c>
      <c r="K47" s="42">
        <v>0.99824982707266718</v>
      </c>
      <c r="L47" s="42">
        <v>0.99705796395518753</v>
      </c>
      <c r="M47" s="42">
        <v>0.99646922820698713</v>
      </c>
      <c r="N47" s="42">
        <v>0.99596839797592618</v>
      </c>
      <c r="O47" s="42">
        <v>0.99417486121064169</v>
      </c>
      <c r="P47" s="42">
        <v>0.99130949361738097</v>
      </c>
      <c r="Q47" s="42">
        <v>0.98772597921852634</v>
      </c>
      <c r="R47" s="42">
        <v>0.97920147965700521</v>
      </c>
      <c r="S47" s="42">
        <v>0.97298936533546887</v>
      </c>
      <c r="T47" s="42">
        <v>0.96369145563270053</v>
      </c>
      <c r="U47" s="42">
        <v>0.94767718751352992</v>
      </c>
      <c r="V47" s="42">
        <v>0.93391386290660339</v>
      </c>
      <c r="W47" s="42">
        <v>0.90845957556768631</v>
      </c>
      <c r="X47" s="42">
        <v>0.87340293753317999</v>
      </c>
      <c r="Y47" s="42">
        <v>0.83024354780079967</v>
      </c>
      <c r="Z47" s="42">
        <v>0.83035945177139903</v>
      </c>
      <c r="AA47" s="42">
        <v>0.76961843052555801</v>
      </c>
      <c r="AB47" s="42">
        <v>0.71483375959079276</v>
      </c>
      <c r="AC47" s="43"/>
      <c r="AD47" s="44"/>
    </row>
    <row r="48" spans="1:30">
      <c r="A48" s="41">
        <v>1952</v>
      </c>
      <c r="B48" s="43"/>
      <c r="C48" s="42">
        <v>0.94456717246707467</v>
      </c>
      <c r="D48" s="42">
        <v>0.9953815994949663</v>
      </c>
      <c r="E48" s="42">
        <v>0.99750390404359235</v>
      </c>
      <c r="F48" s="42">
        <v>0.99840515666013219</v>
      </c>
      <c r="G48" s="42">
        <v>0.99878725454364226</v>
      </c>
      <c r="H48" s="42"/>
      <c r="I48" s="42">
        <v>0.99916470575227245</v>
      </c>
      <c r="J48" s="42">
        <v>0.99919770541364072</v>
      </c>
      <c r="K48" s="42">
        <v>0.99816780339252742</v>
      </c>
      <c r="L48" s="42">
        <v>0.99721837811753811</v>
      </c>
      <c r="M48" s="42">
        <v>0.99653677382115846</v>
      </c>
      <c r="N48" s="42">
        <v>0.99579560066191064</v>
      </c>
      <c r="O48" s="42">
        <v>0.99415402160953248</v>
      </c>
      <c r="P48" s="42">
        <v>0.9912511785955328</v>
      </c>
      <c r="Q48" s="42">
        <v>0.98750157410905426</v>
      </c>
      <c r="R48" s="42">
        <v>0.97990733736762481</v>
      </c>
      <c r="S48" s="42">
        <v>0.97309173155613871</v>
      </c>
      <c r="T48" s="42">
        <v>0.96400913442468916</v>
      </c>
      <c r="U48" s="42">
        <v>0.94898061506145859</v>
      </c>
      <c r="V48" s="42">
        <v>0.9349828727260634</v>
      </c>
      <c r="W48" s="42">
        <v>0.90855911814193391</v>
      </c>
      <c r="X48" s="42">
        <v>0.8711461126005362</v>
      </c>
      <c r="Y48" s="42">
        <v>0.82644037516748547</v>
      </c>
      <c r="Z48" s="42">
        <v>0.81610062893081758</v>
      </c>
      <c r="AA48" s="42">
        <v>0.80848056537102475</v>
      </c>
      <c r="AB48" s="42">
        <v>0.76624999999999999</v>
      </c>
      <c r="AC48" s="43"/>
      <c r="AD48" s="44"/>
    </row>
    <row r="49" spans="1:30">
      <c r="A49" s="41">
        <v>1953</v>
      </c>
      <c r="B49" s="43"/>
      <c r="C49" s="42">
        <v>0.94822300002713278</v>
      </c>
      <c r="D49" s="42">
        <v>0.99586072315130003</v>
      </c>
      <c r="E49" s="42">
        <v>0.99781215376632115</v>
      </c>
      <c r="F49" s="42">
        <v>0.9984572879121496</v>
      </c>
      <c r="G49" s="42">
        <v>0.99881792190671204</v>
      </c>
      <c r="H49" s="42"/>
      <c r="I49" s="42">
        <v>0.99923564696131162</v>
      </c>
      <c r="J49" s="42">
        <v>0.99916631261673627</v>
      </c>
      <c r="K49" s="42">
        <v>0.9983379572709542</v>
      </c>
      <c r="L49" s="42">
        <v>0.9973734967724821</v>
      </c>
      <c r="M49" s="42">
        <v>0.99677089989262679</v>
      </c>
      <c r="N49" s="42">
        <v>0.99589000046735776</v>
      </c>
      <c r="O49" s="42">
        <v>0.99445205156050809</v>
      </c>
      <c r="P49" s="42">
        <v>0.99136167768847627</v>
      </c>
      <c r="Q49" s="42">
        <v>0.98808117063993106</v>
      </c>
      <c r="R49" s="42">
        <v>0.97992101370152518</v>
      </c>
      <c r="S49" s="42">
        <v>0.97375293847423361</v>
      </c>
      <c r="T49" s="42">
        <v>0.96390694491960316</v>
      </c>
      <c r="U49" s="42">
        <v>0.94872319633254709</v>
      </c>
      <c r="V49" s="42">
        <v>0.93474258871326099</v>
      </c>
      <c r="W49" s="42">
        <v>0.91201104463874827</v>
      </c>
      <c r="X49" s="42">
        <v>0.87420903685331808</v>
      </c>
      <c r="Y49" s="42">
        <v>0.81992606935398693</v>
      </c>
      <c r="Z49" s="42">
        <v>0.8017905993533947</v>
      </c>
      <c r="AA49" s="42">
        <v>0.81079280479680216</v>
      </c>
      <c r="AB49" s="42">
        <v>0.75183374083129584</v>
      </c>
      <c r="AC49" s="43"/>
      <c r="AD49" s="45"/>
    </row>
    <row r="50" spans="1:30">
      <c r="A50" s="41">
        <v>1954</v>
      </c>
      <c r="B50" s="43"/>
      <c r="C50" s="42">
        <v>0.94899519563307344</v>
      </c>
      <c r="D50" s="42">
        <v>0.99617179319941707</v>
      </c>
      <c r="E50" s="42">
        <v>0.99803364099626279</v>
      </c>
      <c r="F50" s="42">
        <v>0.9986452250958503</v>
      </c>
      <c r="G50" s="42">
        <v>0.99904778678165485</v>
      </c>
      <c r="H50" s="42"/>
      <c r="I50" s="42">
        <v>0.99927866520737219</v>
      </c>
      <c r="J50" s="42">
        <v>0.99926841307337022</v>
      </c>
      <c r="K50" s="42">
        <v>0.99844519533885934</v>
      </c>
      <c r="L50" s="42">
        <v>0.99766103608254519</v>
      </c>
      <c r="M50" s="42">
        <v>0.99690516766872728</v>
      </c>
      <c r="N50" s="42">
        <v>0.9962215518400892</v>
      </c>
      <c r="O50" s="42">
        <v>0.99511531846712431</v>
      </c>
      <c r="P50" s="42">
        <v>0.99200518111242908</v>
      </c>
      <c r="Q50" s="42">
        <v>0.98891207436213602</v>
      </c>
      <c r="R50" s="42">
        <v>0.98186144862683733</v>
      </c>
      <c r="S50" s="42">
        <v>0.97563794740074827</v>
      </c>
      <c r="T50" s="42">
        <v>0.9666475006288856</v>
      </c>
      <c r="U50" s="42">
        <v>0.95250940125085071</v>
      </c>
      <c r="V50" s="42">
        <v>0.93873595889890404</v>
      </c>
      <c r="W50" s="42">
        <v>0.91358485495453801</v>
      </c>
      <c r="X50" s="42">
        <v>0.88680277068902658</v>
      </c>
      <c r="Y50" s="42">
        <v>0.83531831034187298</v>
      </c>
      <c r="Z50" s="42">
        <v>0.81259150805270863</v>
      </c>
      <c r="AA50" s="42">
        <v>0.82092426187419765</v>
      </c>
      <c r="AB50" s="42">
        <v>0.76674641148325362</v>
      </c>
      <c r="AC50" s="43"/>
      <c r="AD50" s="44"/>
    </row>
    <row r="51" spans="1:30">
      <c r="A51" s="41">
        <v>1955</v>
      </c>
      <c r="B51" s="43"/>
      <c r="C51" s="42">
        <v>0.94959558027009461</v>
      </c>
      <c r="D51" s="42">
        <v>0.99627148528528187</v>
      </c>
      <c r="E51" s="42">
        <v>0.99801595100522034</v>
      </c>
      <c r="F51" s="42">
        <v>0.99881331409180152</v>
      </c>
      <c r="G51" s="42">
        <v>0.99907535829865923</v>
      </c>
      <c r="H51" s="42"/>
      <c r="I51" s="42">
        <v>0.99930057702395525</v>
      </c>
      <c r="J51" s="42">
        <v>0.99931847278455888</v>
      </c>
      <c r="K51" s="42">
        <v>0.99863771293433679</v>
      </c>
      <c r="L51" s="42">
        <v>0.99753773641845589</v>
      </c>
      <c r="M51" s="42">
        <v>0.99705654490197559</v>
      </c>
      <c r="N51" s="42">
        <v>0.99637119595678869</v>
      </c>
      <c r="O51" s="42">
        <v>0.99506483084231767</v>
      </c>
      <c r="P51" s="42">
        <v>0.9919493748618724</v>
      </c>
      <c r="Q51" s="42">
        <v>0.98896031535598994</v>
      </c>
      <c r="R51" s="42">
        <v>0.98280201069509443</v>
      </c>
      <c r="S51" s="42">
        <v>0.97607040837495807</v>
      </c>
      <c r="T51" s="42">
        <v>0.96727521695460728</v>
      </c>
      <c r="U51" s="42">
        <v>0.9506689205505916</v>
      </c>
      <c r="V51" s="42">
        <v>0.93785750475449203</v>
      </c>
      <c r="W51" s="42">
        <v>0.9146381696908843</v>
      </c>
      <c r="X51" s="42">
        <v>0.87960855039470187</v>
      </c>
      <c r="Y51" s="42">
        <v>0.83960759291753073</v>
      </c>
      <c r="Z51" s="42">
        <v>0.7997627520759194</v>
      </c>
      <c r="AA51" s="42">
        <v>0.82158730158730164</v>
      </c>
      <c r="AB51" s="42">
        <v>0.80304806565064479</v>
      </c>
      <c r="AC51" s="43"/>
      <c r="AD51" s="45"/>
    </row>
    <row r="52" spans="1:30">
      <c r="A52" s="41">
        <v>1956</v>
      </c>
      <c r="B52" s="43"/>
      <c r="C52" s="42">
        <v>0.94900738092411685</v>
      </c>
      <c r="D52" s="42">
        <v>0.99637207439603281</v>
      </c>
      <c r="E52" s="42">
        <v>0.99826395967602366</v>
      </c>
      <c r="F52" s="42">
        <v>0.9987097487362514</v>
      </c>
      <c r="G52" s="42">
        <v>0.99909754897563652</v>
      </c>
      <c r="H52" s="42"/>
      <c r="I52" s="42">
        <v>0.99928240149465519</v>
      </c>
      <c r="J52" s="42">
        <v>0.99931482297032947</v>
      </c>
      <c r="K52" s="42">
        <v>0.99860626841630618</v>
      </c>
      <c r="L52" s="42">
        <v>0.99750689908271928</v>
      </c>
      <c r="M52" s="42">
        <v>0.99709712421772501</v>
      </c>
      <c r="N52" s="42">
        <v>0.99618242272484714</v>
      </c>
      <c r="O52" s="42">
        <v>0.99497969849011625</v>
      </c>
      <c r="P52" s="42">
        <v>0.99212682524908835</v>
      </c>
      <c r="Q52" s="42">
        <v>0.98906446468132359</v>
      </c>
      <c r="R52" s="42">
        <v>0.98328300095172649</v>
      </c>
      <c r="S52" s="42">
        <v>0.97568032470536514</v>
      </c>
      <c r="T52" s="42">
        <v>0.96655944446125042</v>
      </c>
      <c r="U52" s="42">
        <v>0.95052640991730875</v>
      </c>
      <c r="V52" s="42">
        <v>0.93801132115774855</v>
      </c>
      <c r="W52" s="42">
        <v>0.91360127469025576</v>
      </c>
      <c r="X52" s="42">
        <v>0.87776056903573685</v>
      </c>
      <c r="Y52" s="42">
        <v>0.8288125376732971</v>
      </c>
      <c r="Z52" s="42">
        <v>0.79615027829313545</v>
      </c>
      <c r="AA52" s="42">
        <v>0.82173913043478264</v>
      </c>
      <c r="AB52" s="42">
        <v>0.80022962112514351</v>
      </c>
      <c r="AC52" s="43"/>
      <c r="AD52" s="44"/>
    </row>
    <row r="53" spans="1:30">
      <c r="A53" s="41">
        <v>1957</v>
      </c>
      <c r="B53" s="43"/>
      <c r="C53" s="42">
        <v>0.9482270318498891</v>
      </c>
      <c r="D53" s="42">
        <v>0.99626273598284509</v>
      </c>
      <c r="E53" s="42">
        <v>0.99809624332960722</v>
      </c>
      <c r="F53" s="42">
        <v>0.99876361190409912</v>
      </c>
      <c r="G53" s="42">
        <v>0.99904812166480361</v>
      </c>
      <c r="H53" s="42"/>
      <c r="I53" s="42">
        <v>0.99927871552079039</v>
      </c>
      <c r="J53" s="42">
        <v>0.99922139029814716</v>
      </c>
      <c r="K53" s="42">
        <v>0.99856785960537631</v>
      </c>
      <c r="L53" s="42">
        <v>0.99760701361564308</v>
      </c>
      <c r="M53" s="42">
        <v>0.99698256968172883</v>
      </c>
      <c r="N53" s="42">
        <v>0.99603383874678597</v>
      </c>
      <c r="O53" s="42">
        <v>0.9947367579533678</v>
      </c>
      <c r="P53" s="42">
        <v>0.99182988267420158</v>
      </c>
      <c r="Q53" s="42">
        <v>0.98852355601780617</v>
      </c>
      <c r="R53" s="42">
        <v>0.98262316058861165</v>
      </c>
      <c r="S53" s="42">
        <v>0.97508631778484867</v>
      </c>
      <c r="T53" s="42">
        <v>0.96417124429235002</v>
      </c>
      <c r="U53" s="42">
        <v>0.94767539195945794</v>
      </c>
      <c r="V53" s="42">
        <v>0.9339495997050824</v>
      </c>
      <c r="W53" s="42">
        <v>0.911326330039963</v>
      </c>
      <c r="X53" s="42">
        <v>0.87912854273599639</v>
      </c>
      <c r="Y53" s="42">
        <v>0.81963600170624207</v>
      </c>
      <c r="Z53" s="42">
        <v>0.7786624203821656</v>
      </c>
      <c r="AA53" s="42">
        <v>0.7968655816757082</v>
      </c>
      <c r="AB53" s="42">
        <v>0.79302587176602923</v>
      </c>
      <c r="AC53" s="43"/>
      <c r="AD53" s="44"/>
    </row>
    <row r="54" spans="1:30">
      <c r="A54" s="41">
        <v>1958</v>
      </c>
      <c r="B54" s="43"/>
      <c r="C54" s="42">
        <v>0.94742305853380582</v>
      </c>
      <c r="D54" s="42">
        <v>0.99645638068693398</v>
      </c>
      <c r="E54" s="42">
        <v>0.99803397274650085</v>
      </c>
      <c r="F54" s="42">
        <v>0.99874951126163924</v>
      </c>
      <c r="G54" s="42">
        <v>0.99911409517173355</v>
      </c>
      <c r="H54" s="42"/>
      <c r="I54" s="42">
        <v>0.99932375894668501</v>
      </c>
      <c r="J54" s="42">
        <v>0.99934842636835242</v>
      </c>
      <c r="K54" s="42">
        <v>0.9986408988805634</v>
      </c>
      <c r="L54" s="42">
        <v>0.99765485999052717</v>
      </c>
      <c r="M54" s="42">
        <v>0.99721301830117981</v>
      </c>
      <c r="N54" s="42">
        <v>0.99617354246753986</v>
      </c>
      <c r="O54" s="42">
        <v>0.99496917643072191</v>
      </c>
      <c r="P54" s="42">
        <v>0.99229159035877001</v>
      </c>
      <c r="Q54" s="42">
        <v>0.98868122905973366</v>
      </c>
      <c r="R54" s="42">
        <v>0.98300351789119977</v>
      </c>
      <c r="S54" s="42">
        <v>0.97575549281944274</v>
      </c>
      <c r="T54" s="42">
        <v>0.96639599003944332</v>
      </c>
      <c r="U54" s="42">
        <v>0.9479800509615175</v>
      </c>
      <c r="V54" s="42">
        <v>0.93393429975230435</v>
      </c>
      <c r="W54" s="42">
        <v>0.91077932445242726</v>
      </c>
      <c r="X54" s="42">
        <v>0.87550659594723246</v>
      </c>
      <c r="Y54" s="42">
        <v>0.82346241457858771</v>
      </c>
      <c r="Z54" s="42">
        <v>0.77029438001784123</v>
      </c>
      <c r="AA54" s="42">
        <v>0.7869718309859155</v>
      </c>
      <c r="AB54" s="42">
        <v>0.79382579933847852</v>
      </c>
      <c r="AC54" s="43"/>
      <c r="AD54" s="44"/>
    </row>
    <row r="55" spans="1:30">
      <c r="A55" s="41">
        <v>1959</v>
      </c>
      <c r="B55" s="43"/>
      <c r="C55" s="42">
        <v>0.94992313458435507</v>
      </c>
      <c r="D55" s="42">
        <v>0.99638403051573876</v>
      </c>
      <c r="E55" s="42">
        <v>0.99801832962390447</v>
      </c>
      <c r="F55" s="42">
        <v>0.99873623024429303</v>
      </c>
      <c r="G55" s="42">
        <v>0.99903397704537578</v>
      </c>
      <c r="H55" s="42"/>
      <c r="I55" s="42">
        <v>0.9992874452146725</v>
      </c>
      <c r="J55" s="42">
        <v>0.99926728593818892</v>
      </c>
      <c r="K55" s="42">
        <v>0.99854891571127502</v>
      </c>
      <c r="L55" s="42">
        <v>0.99771183449477119</v>
      </c>
      <c r="M55" s="42">
        <v>0.99715340894492221</v>
      </c>
      <c r="N55" s="42">
        <v>0.99621884394150106</v>
      </c>
      <c r="O55" s="42">
        <v>0.9947280791105545</v>
      </c>
      <c r="P55" s="42">
        <v>0.99229210245724841</v>
      </c>
      <c r="Q55" s="42">
        <v>0.98854587342458333</v>
      </c>
      <c r="R55" s="42">
        <v>0.9834680069752445</v>
      </c>
      <c r="S55" s="42">
        <v>0.97598137763199666</v>
      </c>
      <c r="T55" s="42">
        <v>0.96738914422527922</v>
      </c>
      <c r="U55" s="42">
        <v>0.95104103802051898</v>
      </c>
      <c r="V55" s="42">
        <v>0.93463249759047284</v>
      </c>
      <c r="W55" s="42">
        <v>0.91364845996873401</v>
      </c>
      <c r="X55" s="42">
        <v>0.87993764367056837</v>
      </c>
      <c r="Y55" s="42">
        <v>0.83102830067870403</v>
      </c>
      <c r="Z55" s="42">
        <v>0.76939843068875324</v>
      </c>
      <c r="AA55" s="42">
        <v>0.81870669745958424</v>
      </c>
      <c r="AB55" s="42">
        <v>0.80735930735930739</v>
      </c>
      <c r="AC55" s="43"/>
      <c r="AD55" s="44" t="s">
        <v>28</v>
      </c>
    </row>
    <row r="56" spans="1:30">
      <c r="A56" s="41">
        <v>1960</v>
      </c>
      <c r="B56" s="43"/>
      <c r="C56" s="42">
        <v>0.95168727761933603</v>
      </c>
      <c r="D56" s="42">
        <v>0.99644748392494398</v>
      </c>
      <c r="E56" s="42">
        <v>0.99812708563750396</v>
      </c>
      <c r="F56" s="42">
        <v>0.99870702358731234</v>
      </c>
      <c r="G56" s="42">
        <v>0.99900174615196913</v>
      </c>
      <c r="H56" s="42"/>
      <c r="I56" s="42">
        <v>0.99931497584962625</v>
      </c>
      <c r="J56" s="42">
        <v>0.99926581188895858</v>
      </c>
      <c r="K56" s="42">
        <v>0.99858250851997155</v>
      </c>
      <c r="L56" s="42">
        <v>0.99775324585518221</v>
      </c>
      <c r="M56" s="42">
        <v>0.99723805296563572</v>
      </c>
      <c r="N56" s="42">
        <v>0.99644037764789883</v>
      </c>
      <c r="O56" s="42">
        <v>0.99470727355479671</v>
      </c>
      <c r="P56" s="42">
        <v>0.9924306581525737</v>
      </c>
      <c r="Q56" s="42">
        <v>0.98838365551895579</v>
      </c>
      <c r="R56" s="42">
        <v>0.98316890396294032</v>
      </c>
      <c r="S56" s="42">
        <v>0.97672148451913332</v>
      </c>
      <c r="T56" s="42">
        <v>0.96529402310755552</v>
      </c>
      <c r="U56" s="42">
        <v>0.94884449603467735</v>
      </c>
      <c r="V56" s="42">
        <v>0.93202677523980404</v>
      </c>
      <c r="W56" s="42">
        <v>0.91099059933444637</v>
      </c>
      <c r="X56" s="42">
        <v>0.87671380286925937</v>
      </c>
      <c r="Y56" s="42">
        <v>0.83233572906699893</v>
      </c>
      <c r="Z56" s="42">
        <v>0.81226872527752969</v>
      </c>
      <c r="AA56" s="42">
        <v>0.79178746507827735</v>
      </c>
      <c r="AB56" s="42">
        <v>0.86509156997064163</v>
      </c>
      <c r="AC56" s="43"/>
      <c r="AD56" s="44"/>
    </row>
    <row r="57" spans="1:30">
      <c r="A57" s="41">
        <v>1961</v>
      </c>
      <c r="B57" s="43"/>
      <c r="C57" s="42">
        <v>0.95150320512820508</v>
      </c>
      <c r="D57" s="42">
        <v>0.99695425346166333</v>
      </c>
      <c r="E57" s="42">
        <v>0.99822810342895507</v>
      </c>
      <c r="F57" s="42">
        <v>0.99881235040643479</v>
      </c>
      <c r="G57" s="42">
        <v>0.9991475740820378</v>
      </c>
      <c r="H57" s="42"/>
      <c r="I57" s="42">
        <v>0.99937544248252852</v>
      </c>
      <c r="J57" s="42">
        <v>0.9993287610733731</v>
      </c>
      <c r="K57" s="42">
        <v>0.99865629669966516</v>
      </c>
      <c r="L57" s="42">
        <v>0.99770040301828256</v>
      </c>
      <c r="M57" s="42">
        <v>0.99731161848873406</v>
      </c>
      <c r="N57" s="42">
        <v>0.99642926019492162</v>
      </c>
      <c r="O57" s="42">
        <v>0.9948354085265616</v>
      </c>
      <c r="P57" s="42">
        <v>0.99256667170544643</v>
      </c>
      <c r="Q57" s="42">
        <v>0.9889697226829447</v>
      </c>
      <c r="R57" s="42">
        <v>0.98400089991350959</v>
      </c>
      <c r="S57" s="42">
        <v>0.97768489250592305</v>
      </c>
      <c r="T57" s="42">
        <v>0.96697863399357886</v>
      </c>
      <c r="U57" s="42">
        <v>0.94968054898248933</v>
      </c>
      <c r="V57" s="42">
        <v>0.93531279341547602</v>
      </c>
      <c r="W57" s="42">
        <v>0.91641936133129498</v>
      </c>
      <c r="X57" s="42">
        <v>0.88601574584997578</v>
      </c>
      <c r="Y57" s="42">
        <v>0.83880144130476009</v>
      </c>
      <c r="Z57" s="42">
        <v>0.81643447813454517</v>
      </c>
      <c r="AA57" s="42">
        <v>0.77449016283967742</v>
      </c>
      <c r="AB57" s="42">
        <v>0.87130339539978097</v>
      </c>
      <c r="AC57" s="43"/>
      <c r="AD57" s="44"/>
    </row>
    <row r="58" spans="1:30">
      <c r="A58" s="41">
        <v>1962</v>
      </c>
      <c r="B58" s="43"/>
      <c r="C58" s="42">
        <v>0.95201294498381872</v>
      </c>
      <c r="D58" s="42">
        <v>0.99691452370031486</v>
      </c>
      <c r="E58" s="42">
        <v>0.99815445167611805</v>
      </c>
      <c r="F58" s="42">
        <v>0.99889075852036113</v>
      </c>
      <c r="G58" s="42">
        <v>0.99917125636578707</v>
      </c>
      <c r="H58" s="42"/>
      <c r="I58" s="42">
        <v>0.99935638546074756</v>
      </c>
      <c r="J58" s="42">
        <v>0.99932198787711124</v>
      </c>
      <c r="K58" s="42">
        <v>0.99861845837787777</v>
      </c>
      <c r="L58" s="42">
        <v>0.99764329067597823</v>
      </c>
      <c r="M58" s="42">
        <v>0.99730162880284101</v>
      </c>
      <c r="N58" s="42">
        <v>0.99642093205662541</v>
      </c>
      <c r="O58" s="42">
        <v>0.99469118829489755</v>
      </c>
      <c r="P58" s="42">
        <v>0.99257271010691428</v>
      </c>
      <c r="Q58" s="42">
        <v>0.98866936254666482</v>
      </c>
      <c r="R58" s="42">
        <v>0.98332562432194037</v>
      </c>
      <c r="S58" s="42">
        <v>0.97754791447758838</v>
      </c>
      <c r="T58" s="42">
        <v>0.96560983318740468</v>
      </c>
      <c r="U58" s="42">
        <v>0.94904007208055674</v>
      </c>
      <c r="V58" s="42">
        <v>0.93262715119405382</v>
      </c>
      <c r="W58" s="42">
        <v>0.91366897486592769</v>
      </c>
      <c r="X58" s="42">
        <v>0.87862249844193618</v>
      </c>
      <c r="Y58" s="42">
        <v>0.83735588496135815</v>
      </c>
      <c r="Z58" s="42">
        <v>0.82074709601938767</v>
      </c>
      <c r="AA58" s="42">
        <v>0.77521673674920832</v>
      </c>
      <c r="AB58" s="42">
        <v>0.86789320791257429</v>
      </c>
      <c r="AC58" s="43"/>
      <c r="AD58" s="44"/>
    </row>
    <row r="59" spans="1:30">
      <c r="A59" s="41">
        <v>1963</v>
      </c>
      <c r="B59" s="43"/>
      <c r="C59" s="42">
        <v>0.95112459016393447</v>
      </c>
      <c r="D59" s="42">
        <v>0.99675555648872338</v>
      </c>
      <c r="E59" s="42">
        <v>0.99810315015187168</v>
      </c>
      <c r="F59" s="42">
        <v>0.99868433983597837</v>
      </c>
      <c r="G59" s="42">
        <v>0.99905476842584851</v>
      </c>
      <c r="H59" s="42"/>
      <c r="I59" s="42">
        <v>0.99935283696081223</v>
      </c>
      <c r="J59" s="42">
        <v>0.99934587509845818</v>
      </c>
      <c r="K59" s="42">
        <v>0.99854582395657276</v>
      </c>
      <c r="L59" s="42">
        <v>0.9975828363175947</v>
      </c>
      <c r="M59" s="42">
        <v>0.99713266931713151</v>
      </c>
      <c r="N59" s="42">
        <v>0.9963512948476213</v>
      </c>
      <c r="O59" s="42">
        <v>0.9946326152136441</v>
      </c>
      <c r="P59" s="42">
        <v>0.99223621481935886</v>
      </c>
      <c r="Q59" s="42">
        <v>0.98862748459231142</v>
      </c>
      <c r="R59" s="42">
        <v>0.98271823286348026</v>
      </c>
      <c r="S59" s="42">
        <v>0.9764859601202962</v>
      </c>
      <c r="T59" s="42">
        <v>0.96480364458647327</v>
      </c>
      <c r="U59" s="42">
        <v>0.94593624792456599</v>
      </c>
      <c r="V59" s="42">
        <v>0.92906153459900809</v>
      </c>
      <c r="W59" s="42">
        <v>0.91047564807737458</v>
      </c>
      <c r="X59" s="42">
        <v>0.87395052466100953</v>
      </c>
      <c r="Y59" s="42">
        <v>0.83167301879353395</v>
      </c>
      <c r="Z59" s="42">
        <v>0.80066043814432986</v>
      </c>
      <c r="AA59" s="42">
        <v>0.77222365369750068</v>
      </c>
      <c r="AB59" s="42">
        <v>0.86246612466124661</v>
      </c>
      <c r="AC59" s="43"/>
      <c r="AD59" s="44"/>
    </row>
    <row r="60" spans="1:30">
      <c r="A60" s="41">
        <v>1964</v>
      </c>
      <c r="B60" s="43"/>
      <c r="C60" s="42">
        <v>0.95004290429042904</v>
      </c>
      <c r="D60" s="42">
        <v>0.99679422575943788</v>
      </c>
      <c r="E60" s="42">
        <v>0.99816950290863904</v>
      </c>
      <c r="F60" s="42">
        <v>0.99882989240219489</v>
      </c>
      <c r="G60" s="42">
        <v>0.99899659266270402</v>
      </c>
      <c r="H60" s="42"/>
      <c r="I60" s="42">
        <v>0.99933867044617997</v>
      </c>
      <c r="J60" s="42">
        <v>0.99931461471636185</v>
      </c>
      <c r="K60" s="42">
        <v>0.99848175186867993</v>
      </c>
      <c r="L60" s="42">
        <v>0.99764607393938298</v>
      </c>
      <c r="M60" s="42">
        <v>0.99696530307968556</v>
      </c>
      <c r="N60" s="42">
        <v>0.99613574347662892</v>
      </c>
      <c r="O60" s="42">
        <v>0.99433601887330469</v>
      </c>
      <c r="P60" s="42">
        <v>0.99186137038788935</v>
      </c>
      <c r="Q60" s="42">
        <v>0.98864144809881349</v>
      </c>
      <c r="R60" s="42">
        <v>0.98290733762387361</v>
      </c>
      <c r="S60" s="42">
        <v>0.97678486077637505</v>
      </c>
      <c r="T60" s="42">
        <v>0.96562590444812146</v>
      </c>
      <c r="U60" s="42">
        <v>0.94935942460920397</v>
      </c>
      <c r="V60" s="42">
        <v>0.93317410703314041</v>
      </c>
      <c r="W60" s="42">
        <v>0.9169698176900416</v>
      </c>
      <c r="X60" s="42">
        <v>0.88688825995443121</v>
      </c>
      <c r="Y60" s="42">
        <v>0.84636289239226103</v>
      </c>
      <c r="Z60" s="42">
        <v>0.81496036768134283</v>
      </c>
      <c r="AA60" s="42">
        <v>0.79012042270828209</v>
      </c>
      <c r="AB60" s="42">
        <v>0.88633288227334239</v>
      </c>
      <c r="AC60" s="43"/>
      <c r="AD60" s="44"/>
    </row>
    <row r="61" spans="1:30">
      <c r="A61" s="41">
        <v>1965</v>
      </c>
      <c r="B61" s="43"/>
      <c r="C61" s="42">
        <v>0.95128911564625851</v>
      </c>
      <c r="D61" s="42">
        <v>0.99702801336564895</v>
      </c>
      <c r="E61" s="42">
        <v>0.99833543237861455</v>
      </c>
      <c r="F61" s="42">
        <v>0.99878186813913938</v>
      </c>
      <c r="G61" s="42">
        <v>0.99897319775079285</v>
      </c>
      <c r="H61" s="42"/>
      <c r="I61" s="42">
        <v>0.99933650050505662</v>
      </c>
      <c r="J61" s="42">
        <v>0.99937581476267601</v>
      </c>
      <c r="K61" s="42">
        <v>0.99837176736416944</v>
      </c>
      <c r="L61" s="42">
        <v>0.99755630698603093</v>
      </c>
      <c r="M61" s="42">
        <v>0.99679045489831741</v>
      </c>
      <c r="N61" s="42">
        <v>0.99615866419163768</v>
      </c>
      <c r="O61" s="42">
        <v>0.99437416668509959</v>
      </c>
      <c r="P61" s="42">
        <v>0.99181231982802176</v>
      </c>
      <c r="Q61" s="42">
        <v>0.98853354611780142</v>
      </c>
      <c r="R61" s="42">
        <v>0.9827777706828239</v>
      </c>
      <c r="S61" s="42">
        <v>0.97695238038161281</v>
      </c>
      <c r="T61" s="42">
        <v>0.96544823202836905</v>
      </c>
      <c r="U61" s="42">
        <v>0.94929760007422714</v>
      </c>
      <c r="V61" s="42">
        <v>0.93262439778930795</v>
      </c>
      <c r="W61" s="42">
        <v>0.91608668379912006</v>
      </c>
      <c r="X61" s="42">
        <v>0.88762746680360938</v>
      </c>
      <c r="Y61" s="42">
        <v>0.84454264378483124</v>
      </c>
      <c r="Z61" s="42">
        <v>0.81026112058784938</v>
      </c>
      <c r="AA61" s="42">
        <v>0.78277153558052437</v>
      </c>
      <c r="AB61" s="42">
        <v>0.88261142498430634</v>
      </c>
      <c r="AC61" s="43"/>
      <c r="AD61" s="44"/>
    </row>
    <row r="62" spans="1:30">
      <c r="A62" s="41">
        <v>1966</v>
      </c>
      <c r="B62" s="43"/>
      <c r="C62" s="42">
        <v>0.95381403508771934</v>
      </c>
      <c r="D62" s="42">
        <v>0.99699459010198044</v>
      </c>
      <c r="E62" s="42">
        <v>0.99832107165611705</v>
      </c>
      <c r="F62" s="42">
        <v>0.99869915093966322</v>
      </c>
      <c r="G62" s="42">
        <v>0.99906120991458447</v>
      </c>
      <c r="H62" s="42"/>
      <c r="I62" s="42">
        <v>0.9993404691688127</v>
      </c>
      <c r="J62" s="42">
        <v>0.99934457349249473</v>
      </c>
      <c r="K62" s="42">
        <v>0.99824534564781664</v>
      </c>
      <c r="L62" s="42">
        <v>0.99731194233923393</v>
      </c>
      <c r="M62" s="42">
        <v>0.99670563683077684</v>
      </c>
      <c r="N62" s="42">
        <v>0.99586162214907348</v>
      </c>
      <c r="O62" s="42">
        <v>0.99431432103305128</v>
      </c>
      <c r="P62" s="42">
        <v>0.99147042446902245</v>
      </c>
      <c r="Q62" s="42">
        <v>0.98816972824247751</v>
      </c>
      <c r="R62" s="42">
        <v>0.98235720720889108</v>
      </c>
      <c r="S62" s="42">
        <v>0.97613111517509454</v>
      </c>
      <c r="T62" s="42">
        <v>0.96567715850949354</v>
      </c>
      <c r="U62" s="42">
        <v>0.94888350536067578</v>
      </c>
      <c r="V62" s="42">
        <v>0.9313275338555258</v>
      </c>
      <c r="W62" s="42">
        <v>0.91516479912255255</v>
      </c>
      <c r="X62" s="42">
        <v>0.8878371551264419</v>
      </c>
      <c r="Y62" s="42">
        <v>0.83770094492906222</v>
      </c>
      <c r="Z62" s="42">
        <v>0.79739921976592976</v>
      </c>
      <c r="AA62" s="42">
        <v>0.78834044281941906</v>
      </c>
      <c r="AB62" s="42">
        <v>0.88340530536705741</v>
      </c>
      <c r="AC62" s="43"/>
      <c r="AD62" s="44"/>
    </row>
    <row r="63" spans="1:30">
      <c r="A63" s="41">
        <v>1967</v>
      </c>
      <c r="B63" s="43"/>
      <c r="C63" s="42">
        <v>0.95601111111111114</v>
      </c>
      <c r="D63" s="42">
        <v>0.99742095551019305</v>
      </c>
      <c r="E63" s="42">
        <v>0.99838487338825843</v>
      </c>
      <c r="F63" s="42">
        <v>0.99882653475713779</v>
      </c>
      <c r="G63" s="42">
        <v>0.99903608212193462</v>
      </c>
      <c r="H63" s="42"/>
      <c r="I63" s="42">
        <v>0.99935779578104778</v>
      </c>
      <c r="J63" s="42">
        <v>0.99937988731743133</v>
      </c>
      <c r="K63" s="42">
        <v>0.99819161968058334</v>
      </c>
      <c r="L63" s="42">
        <v>0.99710814631038336</v>
      </c>
      <c r="M63" s="42">
        <v>0.99651396499976685</v>
      </c>
      <c r="N63" s="42">
        <v>0.99571204171292071</v>
      </c>
      <c r="O63" s="42">
        <v>0.99424660166876699</v>
      </c>
      <c r="P63" s="42">
        <v>0.9915087439620518</v>
      </c>
      <c r="Q63" s="42">
        <v>0.98870431143447768</v>
      </c>
      <c r="R63" s="42">
        <v>0.98224966336858954</v>
      </c>
      <c r="S63" s="42">
        <v>0.97666719605723562</v>
      </c>
      <c r="T63" s="42">
        <v>0.96753653201046474</v>
      </c>
      <c r="U63" s="42">
        <v>0.95036874913969094</v>
      </c>
      <c r="V63" s="42">
        <v>0.93355839976110888</v>
      </c>
      <c r="W63" s="42">
        <v>0.91836879859025289</v>
      </c>
      <c r="X63" s="42">
        <v>0.89340548014593646</v>
      </c>
      <c r="Y63" s="42">
        <v>0.8508950981603719</v>
      </c>
      <c r="Z63" s="42">
        <v>0.8056068447195277</v>
      </c>
      <c r="AA63" s="42">
        <v>0.79805534779356768</v>
      </c>
      <c r="AB63" s="42">
        <v>0.88936430317848414</v>
      </c>
      <c r="AC63" s="43"/>
      <c r="AD63" s="44"/>
    </row>
    <row r="64" spans="1:30">
      <c r="A64" s="41">
        <v>1968</v>
      </c>
      <c r="B64" s="43"/>
      <c r="C64" s="42">
        <v>0.95723106060606056</v>
      </c>
      <c r="D64" s="42">
        <v>0.99749845702665552</v>
      </c>
      <c r="E64" s="42">
        <v>0.99840989732362773</v>
      </c>
      <c r="F64" s="42">
        <v>0.99880004622772733</v>
      </c>
      <c r="G64" s="42">
        <v>0.99905905264305395</v>
      </c>
      <c r="H64" s="42"/>
      <c r="I64" s="42">
        <v>0.99933400326941613</v>
      </c>
      <c r="J64" s="42">
        <v>0.99928473344161173</v>
      </c>
      <c r="K64" s="42">
        <v>0.997937852663345</v>
      </c>
      <c r="L64" s="42">
        <v>0.99675183941548529</v>
      </c>
      <c r="M64" s="42">
        <v>0.9962471875786576</v>
      </c>
      <c r="N64" s="42">
        <v>0.99524272529535018</v>
      </c>
      <c r="O64" s="42">
        <v>0.99382683747874656</v>
      </c>
      <c r="P64" s="42">
        <v>0.99100138014023065</v>
      </c>
      <c r="Q64" s="42">
        <v>0.98770674861572638</v>
      </c>
      <c r="R64" s="42">
        <v>0.98172792111423102</v>
      </c>
      <c r="S64" s="42">
        <v>0.97495769511039421</v>
      </c>
      <c r="T64" s="42">
        <v>0.96439818083986573</v>
      </c>
      <c r="U64" s="42">
        <v>0.94705785089804273</v>
      </c>
      <c r="V64" s="42">
        <v>0.92910608747349932</v>
      </c>
      <c r="W64" s="42">
        <v>0.91468024351782939</v>
      </c>
      <c r="X64" s="42">
        <v>0.8898136942544066</v>
      </c>
      <c r="Y64" s="42">
        <v>0.84471761894976893</v>
      </c>
      <c r="Z64" s="42">
        <v>0.78321376768983497</v>
      </c>
      <c r="AA64" s="42">
        <v>0.7715213860314023</v>
      </c>
      <c r="AB64" s="42">
        <v>0.87550901687027338</v>
      </c>
      <c r="AC64" s="43"/>
      <c r="AD64" s="44"/>
    </row>
    <row r="65" spans="1:30">
      <c r="A65" s="41">
        <v>1969</v>
      </c>
      <c r="B65" s="43"/>
      <c r="C65" s="42">
        <v>0.95689147286821707</v>
      </c>
      <c r="D65" s="42">
        <v>0.99762524471894976</v>
      </c>
      <c r="E65" s="42">
        <v>0.9984413578014516</v>
      </c>
      <c r="F65" s="42">
        <v>0.99899992700136053</v>
      </c>
      <c r="G65" s="42">
        <v>0.99905009788757992</v>
      </c>
      <c r="H65" s="42"/>
      <c r="I65" s="42">
        <v>0.99935357491938859</v>
      </c>
      <c r="J65" s="42">
        <v>0.99930204730667316</v>
      </c>
      <c r="K65" s="42">
        <v>0.99777149827494116</v>
      </c>
      <c r="L65" s="42">
        <v>0.99637785836140635</v>
      </c>
      <c r="M65" s="42">
        <v>0.99619148807130486</v>
      </c>
      <c r="N65" s="42">
        <v>0.99517361644224267</v>
      </c>
      <c r="O65" s="42">
        <v>0.99374185586251962</v>
      </c>
      <c r="P65" s="42">
        <v>0.99100307438668589</v>
      </c>
      <c r="Q65" s="42">
        <v>0.98782326985950564</v>
      </c>
      <c r="R65" s="42">
        <v>0.98201810029754288</v>
      </c>
      <c r="S65" s="42">
        <v>0.97560458823855978</v>
      </c>
      <c r="T65" s="42">
        <v>0.96649368205314834</v>
      </c>
      <c r="U65" s="42">
        <v>0.9482705121505095</v>
      </c>
      <c r="V65" s="42">
        <v>0.93174124283728088</v>
      </c>
      <c r="W65" s="42">
        <v>0.91656028610686135</v>
      </c>
      <c r="X65" s="42">
        <v>0.89361422354781173</v>
      </c>
      <c r="Y65" s="42">
        <v>0.85051682402744155</v>
      </c>
      <c r="Z65" s="42">
        <v>0.8095348477824138</v>
      </c>
      <c r="AA65" s="42">
        <v>0.77842885918329974</v>
      </c>
      <c r="AB65" s="42">
        <v>0.88056338028169012</v>
      </c>
      <c r="AC65" s="43"/>
      <c r="AD65" s="38"/>
    </row>
    <row r="66" spans="1:30">
      <c r="A66" s="41">
        <v>1970</v>
      </c>
      <c r="B66" s="43"/>
      <c r="C66" s="42">
        <v>0.96286874190403693</v>
      </c>
      <c r="D66" s="42">
        <v>0.99792549855555379</v>
      </c>
      <c r="E66" s="42">
        <v>0.99877385697372989</v>
      </c>
      <c r="F66" s="42">
        <v>0.99897600487806093</v>
      </c>
      <c r="G66" s="42">
        <v>0.99907542188019094</v>
      </c>
      <c r="H66" s="42"/>
      <c r="I66" s="42">
        <v>0.99941827174932685</v>
      </c>
      <c r="J66" s="42">
        <v>0.99934220166039522</v>
      </c>
      <c r="K66" s="42">
        <v>0.99782481476203533</v>
      </c>
      <c r="L66" s="42">
        <v>0.99620016877731976</v>
      </c>
      <c r="M66" s="42">
        <v>0.99610283473431482</v>
      </c>
      <c r="N66" s="42">
        <v>0.99515130189096634</v>
      </c>
      <c r="O66" s="42">
        <v>0.99393331856150913</v>
      </c>
      <c r="P66" s="42">
        <v>0.99129823052681421</v>
      </c>
      <c r="Q66" s="42">
        <v>0.98778046438071021</v>
      </c>
      <c r="R66" s="42">
        <v>0.98252799304903515</v>
      </c>
      <c r="S66" s="42">
        <v>0.97594674508798362</v>
      </c>
      <c r="T66" s="42">
        <v>0.96723748611602733</v>
      </c>
      <c r="U66" s="42">
        <v>0.94841650506207686</v>
      </c>
      <c r="V66" s="42">
        <v>0.93409463086597999</v>
      </c>
      <c r="W66" s="42">
        <v>0.91675373878364907</v>
      </c>
      <c r="X66" s="42">
        <v>0.90060320789067361</v>
      </c>
      <c r="Y66" s="42">
        <v>0.85793966739057981</v>
      </c>
      <c r="Z66" s="42">
        <v>0.81083905288906832</v>
      </c>
      <c r="AA66" s="42">
        <v>0.77154608338007102</v>
      </c>
      <c r="AB66" s="42">
        <v>0.8793715154586923</v>
      </c>
      <c r="AC66" s="43"/>
      <c r="AD66" s="38"/>
    </row>
    <row r="67" spans="1:30">
      <c r="A67" s="41">
        <v>1971</v>
      </c>
      <c r="B67" s="43"/>
      <c r="C67" s="42">
        <v>0.96465505226480841</v>
      </c>
      <c r="D67" s="42">
        <v>0.99799040176789777</v>
      </c>
      <c r="E67" s="42">
        <v>0.99865912472909213</v>
      </c>
      <c r="F67" s="42">
        <v>0.9990157769750625</v>
      </c>
      <c r="G67" s="42">
        <v>0.99917695635545301</v>
      </c>
      <c r="H67" s="42"/>
      <c r="I67" s="42">
        <v>0.99937004910378635</v>
      </c>
      <c r="J67" s="42">
        <v>0.99937208500889751</v>
      </c>
      <c r="K67" s="42">
        <v>0.99791762649817872</v>
      </c>
      <c r="L67" s="42">
        <v>0.99603832587219465</v>
      </c>
      <c r="M67" s="42">
        <v>0.99580699384668137</v>
      </c>
      <c r="N67" s="42">
        <v>0.99535547932988588</v>
      </c>
      <c r="O67" s="42">
        <v>0.99391218637826118</v>
      </c>
      <c r="P67" s="42">
        <v>0.99187064630062038</v>
      </c>
      <c r="Q67" s="42">
        <v>0.98843911821103347</v>
      </c>
      <c r="R67" s="42">
        <v>0.98344585750643776</v>
      </c>
      <c r="S67" s="42">
        <v>0.97676297767796738</v>
      </c>
      <c r="T67" s="42">
        <v>0.96746681717582783</v>
      </c>
      <c r="U67" s="42">
        <v>0.95250365802096448</v>
      </c>
      <c r="V67" s="42">
        <v>0.93375533568878211</v>
      </c>
      <c r="W67" s="42">
        <v>0.91795272363679503</v>
      </c>
      <c r="X67" s="42">
        <v>0.89965158389161914</v>
      </c>
      <c r="Y67" s="42">
        <v>0.85674773080614375</v>
      </c>
      <c r="Z67" s="42">
        <v>0.81425658303041049</v>
      </c>
      <c r="AA67" s="42">
        <v>0.78396687993978165</v>
      </c>
      <c r="AB67" s="42">
        <v>0.88304924242424243</v>
      </c>
      <c r="AC67" s="43"/>
      <c r="AD67" s="38"/>
    </row>
    <row r="68" spans="1:30">
      <c r="A68" s="41">
        <v>1972</v>
      </c>
      <c r="B68" s="43"/>
      <c r="C68" s="42">
        <v>0.96718021201413429</v>
      </c>
      <c r="D68" s="42">
        <v>0.99795942508513669</v>
      </c>
      <c r="E68" s="42">
        <v>0.99870580986943236</v>
      </c>
      <c r="F68" s="42">
        <v>0.99911666387913634</v>
      </c>
      <c r="G68" s="42">
        <v>0.99930154818350314</v>
      </c>
      <c r="H68" s="42"/>
      <c r="I68" s="42">
        <v>0.99947503854606679</v>
      </c>
      <c r="J68" s="42">
        <v>0.99940812240416799</v>
      </c>
      <c r="K68" s="42">
        <v>0.99801753782272939</v>
      </c>
      <c r="L68" s="42">
        <v>0.99622150884987393</v>
      </c>
      <c r="M68" s="42">
        <v>0.9959600899301031</v>
      </c>
      <c r="N68" s="42">
        <v>0.99516631040451087</v>
      </c>
      <c r="O68" s="42">
        <v>0.99380633422654885</v>
      </c>
      <c r="P68" s="42">
        <v>0.9916081876387518</v>
      </c>
      <c r="Q68" s="42">
        <v>0.98765327700441596</v>
      </c>
      <c r="R68" s="42">
        <v>0.98313385370929862</v>
      </c>
      <c r="S68" s="42">
        <v>0.97612481330941736</v>
      </c>
      <c r="T68" s="42">
        <v>0.96711688992498046</v>
      </c>
      <c r="U68" s="42">
        <v>0.95182971620872969</v>
      </c>
      <c r="V68" s="42">
        <v>0.93249111706762444</v>
      </c>
      <c r="W68" s="42">
        <v>0.91426246854655258</v>
      </c>
      <c r="X68" s="42">
        <v>0.89778045127893069</v>
      </c>
      <c r="Y68" s="42">
        <v>0.85278749921098584</v>
      </c>
      <c r="Z68" s="42">
        <v>0.8150857640942627</v>
      </c>
      <c r="AA68" s="42">
        <v>0.78880913907782491</v>
      </c>
      <c r="AB68" s="42">
        <v>0.88630259623992835</v>
      </c>
      <c r="AC68" s="43"/>
      <c r="AD68" s="38"/>
    </row>
    <row r="69" spans="1:30">
      <c r="A69" s="41">
        <v>1973</v>
      </c>
      <c r="B69" s="43"/>
      <c r="C69" s="42">
        <v>0.9676528301886792</v>
      </c>
      <c r="D69" s="42">
        <v>0.99789914510774114</v>
      </c>
      <c r="E69" s="42">
        <v>0.99873401252420879</v>
      </c>
      <c r="F69" s="42">
        <v>0.99898036684382219</v>
      </c>
      <c r="G69" s="42">
        <v>0.99918566211016679</v>
      </c>
      <c r="H69" s="42"/>
      <c r="I69" s="42">
        <v>0.99940116212290042</v>
      </c>
      <c r="J69" s="42">
        <v>0.99934697733706102</v>
      </c>
      <c r="K69" s="42">
        <v>0.99819205855029214</v>
      </c>
      <c r="L69" s="42">
        <v>0.99658731426452152</v>
      </c>
      <c r="M69" s="42">
        <v>0.99592659033737918</v>
      </c>
      <c r="N69" s="42">
        <v>0.99549563500160321</v>
      </c>
      <c r="O69" s="42">
        <v>0.99416625861495889</v>
      </c>
      <c r="P69" s="42">
        <v>0.99211061672112977</v>
      </c>
      <c r="Q69" s="42">
        <v>0.98828071044198873</v>
      </c>
      <c r="R69" s="42">
        <v>0.98334478138858072</v>
      </c>
      <c r="S69" s="42">
        <v>0.97659003932849142</v>
      </c>
      <c r="T69" s="42">
        <v>0.9669218186016777</v>
      </c>
      <c r="U69" s="42">
        <v>0.95291900599704316</v>
      </c>
      <c r="V69" s="42">
        <v>0.93191495562314075</v>
      </c>
      <c r="W69" s="42">
        <v>0.91523049005078372</v>
      </c>
      <c r="X69" s="42">
        <v>0.89368198030459711</v>
      </c>
      <c r="Y69" s="42">
        <v>0.85312088338512959</v>
      </c>
      <c r="Z69" s="42">
        <v>0.80413784879561179</v>
      </c>
      <c r="AA69" s="42">
        <v>0.75593271252628413</v>
      </c>
      <c r="AB69" s="42">
        <v>0.88084922010398614</v>
      </c>
      <c r="AC69" s="43"/>
      <c r="AD69" s="38"/>
    </row>
    <row r="70" spans="1:30">
      <c r="A70" s="41">
        <v>1974</v>
      </c>
      <c r="B70" s="43"/>
      <c r="C70" s="42">
        <v>0.9687413127413127</v>
      </c>
      <c r="D70" s="42">
        <v>0.99825252283416033</v>
      </c>
      <c r="E70" s="42">
        <v>0.99889922698214817</v>
      </c>
      <c r="F70" s="42">
        <v>0.99912282150139931</v>
      </c>
      <c r="G70" s="42">
        <v>0.99919161981501514</v>
      </c>
      <c r="H70" s="42"/>
      <c r="I70" s="42">
        <v>0.99945834044700121</v>
      </c>
      <c r="J70" s="42">
        <v>0.99944410127515704</v>
      </c>
      <c r="K70" s="42">
        <v>0.99827692506676058</v>
      </c>
      <c r="L70" s="42">
        <v>0.99685613828114661</v>
      </c>
      <c r="M70" s="42">
        <v>0.9962950101439263</v>
      </c>
      <c r="N70" s="42">
        <v>0.99566248004713442</v>
      </c>
      <c r="O70" s="42">
        <v>0.99462349970314823</v>
      </c>
      <c r="P70" s="42">
        <v>0.9924485694502414</v>
      </c>
      <c r="Q70" s="42">
        <v>0.98915577864243776</v>
      </c>
      <c r="R70" s="42">
        <v>0.98409021124958806</v>
      </c>
      <c r="S70" s="42">
        <v>0.97753024251964038</v>
      </c>
      <c r="T70" s="42">
        <v>0.96825550555432027</v>
      </c>
      <c r="U70" s="42">
        <v>0.9545624096965194</v>
      </c>
      <c r="V70" s="42">
        <v>0.9335051569337055</v>
      </c>
      <c r="W70" s="42">
        <v>0.91911228815734103</v>
      </c>
      <c r="X70" s="42">
        <v>0.89903453810470157</v>
      </c>
      <c r="Y70" s="42">
        <v>0.85634093621963414</v>
      </c>
      <c r="Z70" s="42">
        <v>0.81404429953842805</v>
      </c>
      <c r="AA70" s="42">
        <v>0.76833258961773021</v>
      </c>
      <c r="AB70" s="42">
        <v>0.89337919174548586</v>
      </c>
      <c r="AC70" s="43"/>
      <c r="AD70" s="38"/>
    </row>
    <row r="71" spans="1:30">
      <c r="A71" s="41">
        <v>1975</v>
      </c>
      <c r="B71" s="43"/>
      <c r="C71" s="42">
        <v>0.97021509433962261</v>
      </c>
      <c r="D71" s="42">
        <v>0.99844935337692753</v>
      </c>
      <c r="E71" s="42">
        <v>0.99895022595871641</v>
      </c>
      <c r="F71" s="42">
        <v>0.99913548020129583</v>
      </c>
      <c r="G71" s="42">
        <v>0.99927270556616954</v>
      </c>
      <c r="H71" s="42"/>
      <c r="I71" s="42">
        <v>0.99948179703449114</v>
      </c>
      <c r="J71" s="42">
        <v>0.99944935166771709</v>
      </c>
      <c r="K71" s="42">
        <v>0.99841993335091261</v>
      </c>
      <c r="L71" s="42">
        <v>0.99701603754791635</v>
      </c>
      <c r="M71" s="42">
        <v>0.99632127007803506</v>
      </c>
      <c r="N71" s="42">
        <v>0.99587607180616988</v>
      </c>
      <c r="O71" s="42">
        <v>0.99489645212354183</v>
      </c>
      <c r="P71" s="42">
        <v>0.99284337511622656</v>
      </c>
      <c r="Q71" s="42">
        <v>0.9898220605789837</v>
      </c>
      <c r="R71" s="42">
        <v>0.98477798075179068</v>
      </c>
      <c r="S71" s="42">
        <v>0.97861620064720622</v>
      </c>
      <c r="T71" s="42">
        <v>0.96940065310679591</v>
      </c>
      <c r="U71" s="42">
        <v>0.95672393045634896</v>
      </c>
      <c r="V71" s="42">
        <v>0.93742706009523424</v>
      </c>
      <c r="W71" s="42">
        <v>0.92085406186598484</v>
      </c>
      <c r="X71" s="42">
        <v>0.89617230866481856</v>
      </c>
      <c r="Y71" s="42">
        <v>0.86219014209537104</v>
      </c>
      <c r="Z71" s="42">
        <v>0.81754860647720728</v>
      </c>
      <c r="AA71" s="42">
        <v>0.76809343775317307</v>
      </c>
      <c r="AB71" s="42">
        <v>0.87073065283182016</v>
      </c>
      <c r="AC71" s="43"/>
      <c r="AD71" s="38"/>
    </row>
    <row r="72" spans="1:30">
      <c r="A72" s="41">
        <v>1976</v>
      </c>
      <c r="B72" s="43"/>
      <c r="C72" s="42">
        <v>0.97078195488721808</v>
      </c>
      <c r="D72" s="42">
        <v>0.99842973552855385</v>
      </c>
      <c r="E72" s="42">
        <v>0.99904463997865556</v>
      </c>
      <c r="F72" s="42">
        <v>0.99911759474392181</v>
      </c>
      <c r="G72" s="42">
        <v>0.99929824463886696</v>
      </c>
      <c r="H72" s="42"/>
      <c r="I72" s="42">
        <v>0.99948718517685209</v>
      </c>
      <c r="J72" s="42">
        <v>0.99952271879272248</v>
      </c>
      <c r="K72" s="42">
        <v>0.99854852203856359</v>
      </c>
      <c r="L72" s="42">
        <v>0.99736969368529849</v>
      </c>
      <c r="M72" s="42">
        <v>0.9967468800092828</v>
      </c>
      <c r="N72" s="42">
        <v>0.99622168300348923</v>
      </c>
      <c r="O72" s="42">
        <v>0.99529739940203976</v>
      </c>
      <c r="P72" s="42">
        <v>0.99315668179576722</v>
      </c>
      <c r="Q72" s="42">
        <v>0.99004292746541334</v>
      </c>
      <c r="R72" s="42">
        <v>0.98482191215928749</v>
      </c>
      <c r="S72" s="42">
        <v>0.9788719047937362</v>
      </c>
      <c r="T72" s="42">
        <v>0.96918595490686332</v>
      </c>
      <c r="U72" s="42">
        <v>0.95653520905762723</v>
      </c>
      <c r="V72" s="42">
        <v>0.94005981717205012</v>
      </c>
      <c r="W72" s="42">
        <v>0.91918531445948315</v>
      </c>
      <c r="X72" s="42">
        <v>0.89741117887953115</v>
      </c>
      <c r="Y72" s="42">
        <v>0.85865692262943571</v>
      </c>
      <c r="Z72" s="42">
        <v>0.81283398842909504</v>
      </c>
      <c r="AA72" s="42">
        <v>0.76702004565781656</v>
      </c>
      <c r="AB72" s="42">
        <v>0.86637362637362636</v>
      </c>
      <c r="AC72" s="43"/>
      <c r="AD72" s="38"/>
    </row>
    <row r="73" spans="1:30">
      <c r="A73" s="41">
        <v>1977</v>
      </c>
      <c r="B73" s="43"/>
      <c r="C73" s="42">
        <v>0.97307746478873236</v>
      </c>
      <c r="D73" s="42">
        <v>0.99831939790603241</v>
      </c>
      <c r="E73" s="42">
        <v>0.99895266826028106</v>
      </c>
      <c r="F73" s="42">
        <v>0.99922406984067336</v>
      </c>
      <c r="G73" s="42">
        <v>0.99940152472016064</v>
      </c>
      <c r="H73" s="42"/>
      <c r="I73" s="42">
        <v>0.99951582606811606</v>
      </c>
      <c r="J73" s="42">
        <v>0.99948648945979168</v>
      </c>
      <c r="K73" s="42">
        <v>0.99859711606467083</v>
      </c>
      <c r="L73" s="42">
        <v>0.99757341600442206</v>
      </c>
      <c r="M73" s="42">
        <v>0.99686160791983458</v>
      </c>
      <c r="N73" s="42">
        <v>0.99641534198140291</v>
      </c>
      <c r="O73" s="42">
        <v>0.9954677499065826</v>
      </c>
      <c r="P73" s="42">
        <v>0.99333301131965124</v>
      </c>
      <c r="Q73" s="42">
        <v>0.99033035090287813</v>
      </c>
      <c r="R73" s="42">
        <v>0.9854211060897089</v>
      </c>
      <c r="S73" s="42">
        <v>0.97905486523400875</v>
      </c>
      <c r="T73" s="42">
        <v>0.96965590735795826</v>
      </c>
      <c r="U73" s="42">
        <v>0.95781771437071794</v>
      </c>
      <c r="V73" s="42">
        <v>0.94145897669069534</v>
      </c>
      <c r="W73" s="42">
        <v>0.92024304390784895</v>
      </c>
      <c r="X73" s="42">
        <v>0.89803450745554791</v>
      </c>
      <c r="Y73" s="42">
        <v>0.85590795015923804</v>
      </c>
      <c r="Z73" s="42">
        <v>0.80801762114537445</v>
      </c>
      <c r="AA73" s="42">
        <v>0.78083155088048284</v>
      </c>
      <c r="AB73" s="42">
        <v>0.86855226180763301</v>
      </c>
      <c r="AC73" s="43"/>
      <c r="AD73" s="38"/>
    </row>
    <row r="74" spans="1:30">
      <c r="A74" s="41">
        <v>1978</v>
      </c>
      <c r="B74" s="43"/>
      <c r="C74" s="42">
        <v>0.97338541666666667</v>
      </c>
      <c r="D74" s="42">
        <v>0.99843789616059997</v>
      </c>
      <c r="E74" s="42">
        <v>0.99899847609421399</v>
      </c>
      <c r="F74" s="42">
        <v>0.99920356631382889</v>
      </c>
      <c r="G74" s="42">
        <v>0.99928218423134796</v>
      </c>
      <c r="H74" s="42"/>
      <c r="I74" s="42">
        <v>0.99951909955214324</v>
      </c>
      <c r="J74" s="42">
        <v>0.99949420773400255</v>
      </c>
      <c r="K74" s="42">
        <v>0.99868506490273634</v>
      </c>
      <c r="L74" s="42">
        <v>0.99754707985075208</v>
      </c>
      <c r="M74" s="42">
        <v>0.99708300461957711</v>
      </c>
      <c r="N74" s="42">
        <v>0.99654251057358811</v>
      </c>
      <c r="O74" s="42">
        <v>0.99555187584928106</v>
      </c>
      <c r="P74" s="42">
        <v>0.99350882324639134</v>
      </c>
      <c r="Q74" s="42">
        <v>0.99092877774669363</v>
      </c>
      <c r="R74" s="42">
        <v>0.98560754395924455</v>
      </c>
      <c r="S74" s="42">
        <v>0.9792164340056162</v>
      </c>
      <c r="T74" s="42">
        <v>0.97008337844481918</v>
      </c>
      <c r="U74" s="42">
        <v>0.95739906542648778</v>
      </c>
      <c r="V74" s="42">
        <v>0.94226783989504104</v>
      </c>
      <c r="W74" s="42">
        <v>0.9202411051493351</v>
      </c>
      <c r="X74" s="42">
        <v>0.89842964072388432</v>
      </c>
      <c r="Y74" s="42">
        <v>0.85842825311690296</v>
      </c>
      <c r="Z74" s="42">
        <v>0.81642226260406536</v>
      </c>
      <c r="AA74" s="42">
        <v>0.75852312519259324</v>
      </c>
      <c r="AB74" s="42">
        <v>0.85930634757408619</v>
      </c>
      <c r="AC74" s="43"/>
      <c r="AD74" s="38"/>
    </row>
    <row r="75" spans="1:30">
      <c r="A75" s="41">
        <v>1979</v>
      </c>
      <c r="B75" s="43"/>
      <c r="C75" s="42">
        <v>0.97532013201320134</v>
      </c>
      <c r="D75" s="42">
        <v>0.99854005322501416</v>
      </c>
      <c r="E75" s="42">
        <v>0.99904108041370243</v>
      </c>
      <c r="F75" s="42">
        <v>0.99920034733461005</v>
      </c>
      <c r="G75" s="42">
        <v>0.9993828406814832</v>
      </c>
      <c r="H75" s="42"/>
      <c r="I75" s="42">
        <v>0.99954150781914708</v>
      </c>
      <c r="J75" s="42">
        <v>0.99956149360466218</v>
      </c>
      <c r="K75" s="42">
        <v>0.99867793982702791</v>
      </c>
      <c r="L75" s="42">
        <v>0.9975848001968588</v>
      </c>
      <c r="M75" s="42">
        <v>0.99698439865485988</v>
      </c>
      <c r="N75" s="42">
        <v>0.99649468389333729</v>
      </c>
      <c r="O75" s="42">
        <v>0.99561187530803408</v>
      </c>
      <c r="P75" s="42">
        <v>0.99378907163303665</v>
      </c>
      <c r="Q75" s="42">
        <v>0.99099901538972401</v>
      </c>
      <c r="R75" s="42">
        <v>0.98609195089403456</v>
      </c>
      <c r="S75" s="42">
        <v>0.97960441678247778</v>
      </c>
      <c r="T75" s="42">
        <v>0.97176636515558823</v>
      </c>
      <c r="U75" s="42">
        <v>0.95843394816960625</v>
      </c>
      <c r="V75" s="42">
        <v>0.94468031638963545</v>
      </c>
      <c r="W75" s="42">
        <v>0.92137354021174844</v>
      </c>
      <c r="X75" s="42">
        <v>0.90404012310291082</v>
      </c>
      <c r="Y75" s="42">
        <v>0.86301067982293034</v>
      </c>
      <c r="Z75" s="42">
        <v>0.81805117560177232</v>
      </c>
      <c r="AA75" s="42">
        <v>0.7669502862952855</v>
      </c>
      <c r="AB75" s="42">
        <v>0.86130901491403056</v>
      </c>
      <c r="AC75" s="43"/>
      <c r="AD75" s="38"/>
    </row>
    <row r="76" spans="1:30">
      <c r="A76" s="41">
        <v>1980</v>
      </c>
      <c r="B76" s="43"/>
      <c r="C76" s="42">
        <v>0.97893060334070792</v>
      </c>
      <c r="D76" s="42">
        <v>0.99858431644691181</v>
      </c>
      <c r="E76" s="42">
        <v>0.99907163235407515</v>
      </c>
      <c r="F76" s="42">
        <v>0.99923201480453394</v>
      </c>
      <c r="G76" s="42">
        <v>0.99944791425707458</v>
      </c>
      <c r="H76" s="42"/>
      <c r="I76" s="42">
        <v>0.99956099188396219</v>
      </c>
      <c r="J76" s="42">
        <v>0.9995768978774584</v>
      </c>
      <c r="K76" s="42">
        <v>0.99865521985518191</v>
      </c>
      <c r="L76" s="42">
        <v>0.99742453067231418</v>
      </c>
      <c r="M76" s="42">
        <v>0.99704564508429838</v>
      </c>
      <c r="N76" s="42">
        <v>0.99651405076504396</v>
      </c>
      <c r="O76" s="42">
        <v>0.99562655296867086</v>
      </c>
      <c r="P76" s="42">
        <v>0.99403363338018214</v>
      </c>
      <c r="Q76" s="42">
        <v>0.99102172572336977</v>
      </c>
      <c r="R76" s="42">
        <v>0.9862348681944858</v>
      </c>
      <c r="S76" s="42">
        <v>0.97974600773766574</v>
      </c>
      <c r="T76" s="42">
        <v>0.97088145525319691</v>
      </c>
      <c r="U76" s="42">
        <v>0.95719746248038517</v>
      </c>
      <c r="V76" s="42">
        <v>0.94275865399259318</v>
      </c>
      <c r="W76" s="42">
        <v>0.92021757243613067</v>
      </c>
      <c r="X76" s="42">
        <v>0.89581594477557713</v>
      </c>
      <c r="Y76" s="42">
        <v>0.85186616344743993</v>
      </c>
      <c r="Z76" s="42">
        <v>0.79395667220587562</v>
      </c>
      <c r="AA76" s="42">
        <v>0.7455624409200714</v>
      </c>
      <c r="AB76" s="42">
        <v>0.85885295694121855</v>
      </c>
      <c r="AC76" s="43"/>
      <c r="AD76" s="38"/>
    </row>
    <row r="77" spans="1:30">
      <c r="A77" s="41">
        <v>1981</v>
      </c>
      <c r="B77" s="43"/>
      <c r="C77" s="42">
        <v>0.97859878419452884</v>
      </c>
      <c r="D77" s="42">
        <v>0.99849846784851926</v>
      </c>
      <c r="E77" s="42">
        <v>0.99910091557528447</v>
      </c>
      <c r="F77" s="42">
        <v>0.99932721573660743</v>
      </c>
      <c r="G77" s="42">
        <v>0.99939449416294668</v>
      </c>
      <c r="H77" s="42"/>
      <c r="I77" s="42">
        <v>0.99959520973733096</v>
      </c>
      <c r="J77" s="42">
        <v>0.99958779494416761</v>
      </c>
      <c r="K77" s="42">
        <v>0.99875866172648675</v>
      </c>
      <c r="L77" s="42">
        <v>0.99771512226893067</v>
      </c>
      <c r="M77" s="42">
        <v>0.99713649607342025</v>
      </c>
      <c r="N77" s="42">
        <v>0.99662756930476815</v>
      </c>
      <c r="O77" s="42">
        <v>0.9957137303605591</v>
      </c>
      <c r="P77" s="42">
        <v>0.99413846027673314</v>
      </c>
      <c r="Q77" s="42">
        <v>0.99115075553501475</v>
      </c>
      <c r="R77" s="42">
        <v>0.98686682435554451</v>
      </c>
      <c r="S77" s="42">
        <v>0.98045048542301028</v>
      </c>
      <c r="T77" s="42">
        <v>0.97175596745054982</v>
      </c>
      <c r="U77" s="42">
        <v>0.95956027745643968</v>
      </c>
      <c r="V77" s="42">
        <v>0.94334755154540861</v>
      </c>
      <c r="W77" s="42">
        <v>0.92661553185608858</v>
      </c>
      <c r="X77" s="42">
        <v>0.89476053141292011</v>
      </c>
      <c r="Y77" s="42">
        <v>0.85469284987296734</v>
      </c>
      <c r="Z77" s="42">
        <v>0.81471198971636327</v>
      </c>
      <c r="AA77" s="42">
        <v>0.76123631680618153</v>
      </c>
      <c r="AB77" s="42">
        <v>0.86868772166863706</v>
      </c>
      <c r="AC77" s="43"/>
      <c r="AD77" s="38"/>
    </row>
    <row r="78" spans="1:30">
      <c r="A78" s="41">
        <v>1982</v>
      </c>
      <c r="B78" s="43"/>
      <c r="C78" s="42">
        <v>0.97890801186943621</v>
      </c>
      <c r="D78" s="42">
        <v>0.99859293942778982</v>
      </c>
      <c r="E78" s="42">
        <v>0.99912476577797726</v>
      </c>
      <c r="F78" s="42">
        <v>0.99938308143378252</v>
      </c>
      <c r="G78" s="42">
        <v>0.99952287578868904</v>
      </c>
      <c r="H78" s="42"/>
      <c r="I78" s="42">
        <v>0.99960618486047526</v>
      </c>
      <c r="J78" s="42">
        <v>0.99961277731752629</v>
      </c>
      <c r="K78" s="42">
        <v>0.99877451926642902</v>
      </c>
      <c r="L78" s="42">
        <v>0.99786129386067179</v>
      </c>
      <c r="M78" s="42">
        <v>0.99736328216326597</v>
      </c>
      <c r="N78" s="42">
        <v>0.9967089509077256</v>
      </c>
      <c r="O78" s="42">
        <v>0.99599201484553079</v>
      </c>
      <c r="P78" s="42">
        <v>0.9946603004041934</v>
      </c>
      <c r="Q78" s="42">
        <v>0.99162499603443632</v>
      </c>
      <c r="R78" s="42">
        <v>0.98743992261569224</v>
      </c>
      <c r="S78" s="42">
        <v>0.98126494956844745</v>
      </c>
      <c r="T78" s="42">
        <v>0.97196191591646453</v>
      </c>
      <c r="U78" s="42">
        <v>0.96047498825770394</v>
      </c>
      <c r="V78" s="42">
        <v>0.94383750336559935</v>
      </c>
      <c r="W78" s="42">
        <v>0.92614658317022835</v>
      </c>
      <c r="X78" s="42">
        <v>0.89792999468170254</v>
      </c>
      <c r="Y78" s="42">
        <v>0.86030241980119104</v>
      </c>
      <c r="Z78" s="42">
        <v>0.81405829759395221</v>
      </c>
      <c r="AA78" s="42">
        <v>0.75618006765547752</v>
      </c>
      <c r="AB78" s="42">
        <v>0.86908646003262646</v>
      </c>
      <c r="AC78" s="43"/>
      <c r="AD78" s="38"/>
    </row>
    <row r="79" spans="1:30">
      <c r="A79" s="41">
        <v>1983</v>
      </c>
      <c r="B79" s="43"/>
      <c r="C79" s="42">
        <v>0.97988823529411762</v>
      </c>
      <c r="D79" s="42">
        <v>0.99871949162620821</v>
      </c>
      <c r="E79" s="42">
        <v>0.99908150450758393</v>
      </c>
      <c r="F79" s="42">
        <v>0.99925203950128982</v>
      </c>
      <c r="G79" s="42">
        <v>0.99944052554696483</v>
      </c>
      <c r="H79" s="42"/>
      <c r="I79" s="42">
        <v>0.99964424176955513</v>
      </c>
      <c r="J79" s="42">
        <v>0.99961070816784992</v>
      </c>
      <c r="K79" s="42">
        <v>0.99887070808148637</v>
      </c>
      <c r="L79" s="42">
        <v>0.99800781965292817</v>
      </c>
      <c r="M79" s="42">
        <v>0.99756267988143466</v>
      </c>
      <c r="N79" s="42">
        <v>0.99689233936191679</v>
      </c>
      <c r="O79" s="42">
        <v>0.99622237826395932</v>
      </c>
      <c r="P79" s="42">
        <v>0.99459461024511786</v>
      </c>
      <c r="Q79" s="42">
        <v>0.99188335594896226</v>
      </c>
      <c r="R79" s="42">
        <v>0.98763598512627904</v>
      </c>
      <c r="S79" s="42">
        <v>0.98101427726349788</v>
      </c>
      <c r="T79" s="42">
        <v>0.97158083974446952</v>
      </c>
      <c r="U79" s="42">
        <v>0.96067738711822381</v>
      </c>
      <c r="V79" s="42">
        <v>0.94217635552979762</v>
      </c>
      <c r="W79" s="42">
        <v>0.92365868503865634</v>
      </c>
      <c r="X79" s="42">
        <v>0.89213324152900175</v>
      </c>
      <c r="Y79" s="42">
        <v>0.85934719664330039</v>
      </c>
      <c r="Z79" s="42">
        <v>0.80436799055569608</v>
      </c>
      <c r="AA79" s="42">
        <v>0.76180954761309672</v>
      </c>
      <c r="AB79" s="42">
        <v>0.85380351835488799</v>
      </c>
      <c r="AC79" s="43"/>
      <c r="AD79" s="38"/>
    </row>
    <row r="80" spans="1:30">
      <c r="A80" s="41">
        <v>1984</v>
      </c>
      <c r="B80" s="43"/>
      <c r="C80" s="42">
        <v>0.98049404761904757</v>
      </c>
      <c r="D80" s="42">
        <v>0.99875293063161752</v>
      </c>
      <c r="E80" s="42">
        <v>0.99915770732398035</v>
      </c>
      <c r="F80" s="42">
        <v>0.99939581126066435</v>
      </c>
      <c r="G80" s="42">
        <v>0.99950295803217215</v>
      </c>
      <c r="H80" s="42"/>
      <c r="I80" s="42">
        <v>0.99962819768248501</v>
      </c>
      <c r="J80" s="42">
        <v>0.99962002229946412</v>
      </c>
      <c r="K80" s="42">
        <v>0.99888942975664186</v>
      </c>
      <c r="L80" s="42">
        <v>0.9980457395984732</v>
      </c>
      <c r="M80" s="42">
        <v>0.99755660171234883</v>
      </c>
      <c r="N80" s="42">
        <v>0.99686417858564713</v>
      </c>
      <c r="O80" s="42">
        <v>0.99598935906590491</v>
      </c>
      <c r="P80" s="42">
        <v>0.99444787275953794</v>
      </c>
      <c r="Q80" s="42">
        <v>0.99187478695221032</v>
      </c>
      <c r="R80" s="42">
        <v>0.98762356404011686</v>
      </c>
      <c r="S80" s="42">
        <v>0.98124986983526352</v>
      </c>
      <c r="T80" s="42">
        <v>0.97201171413263276</v>
      </c>
      <c r="U80" s="42">
        <v>0.96086704351752639</v>
      </c>
      <c r="V80" s="42">
        <v>0.94311623568479619</v>
      </c>
      <c r="W80" s="42">
        <v>0.92521878657176715</v>
      </c>
      <c r="X80" s="42">
        <v>0.89260058163049127</v>
      </c>
      <c r="Y80" s="42">
        <v>0.8560999084485551</v>
      </c>
      <c r="Z80" s="42">
        <v>0.79848323705850865</v>
      </c>
      <c r="AA80" s="42">
        <v>0.75491246873883533</v>
      </c>
      <c r="AB80" s="42">
        <v>0.83876208269027697</v>
      </c>
      <c r="AC80" s="43"/>
      <c r="AD80" s="38"/>
    </row>
    <row r="81" spans="1:30">
      <c r="A81" s="41">
        <v>1985</v>
      </c>
      <c r="B81" s="43"/>
      <c r="C81" s="42">
        <v>0.98057636887608068</v>
      </c>
      <c r="D81" s="42">
        <v>0.99864927345731658</v>
      </c>
      <c r="E81" s="42">
        <v>0.99922141526797281</v>
      </c>
      <c r="F81" s="42">
        <v>0.99928039895979315</v>
      </c>
      <c r="G81" s="42">
        <v>0.99951633372707405</v>
      </c>
      <c r="H81" s="42"/>
      <c r="I81" s="42">
        <v>0.99963201051384853</v>
      </c>
      <c r="J81" s="42">
        <v>0.99961463012316887</v>
      </c>
      <c r="K81" s="42">
        <v>0.99879362435238517</v>
      </c>
      <c r="L81" s="42">
        <v>0.99798246801011825</v>
      </c>
      <c r="M81" s="42">
        <v>0.9975293286537753</v>
      </c>
      <c r="N81" s="42">
        <v>0.99664894140032256</v>
      </c>
      <c r="O81" s="42">
        <v>0.99584281970231281</v>
      </c>
      <c r="P81" s="42">
        <v>0.99419930034310788</v>
      </c>
      <c r="Q81" s="42">
        <v>0.99177861854123439</v>
      </c>
      <c r="R81" s="42">
        <v>0.98751592274355338</v>
      </c>
      <c r="S81" s="42">
        <v>0.98130566166571842</v>
      </c>
      <c r="T81" s="42">
        <v>0.97225332975732559</v>
      </c>
      <c r="U81" s="42">
        <v>0.96011831154464577</v>
      </c>
      <c r="V81" s="42">
        <v>0.94345710845344155</v>
      </c>
      <c r="W81" s="42">
        <v>0.92202175628423322</v>
      </c>
      <c r="X81" s="42">
        <v>0.89096869722268845</v>
      </c>
      <c r="Y81" s="42">
        <v>0.84998637478426742</v>
      </c>
      <c r="Z81" s="42">
        <v>0.79809672512888163</v>
      </c>
      <c r="AA81" s="42">
        <v>0.75305850161687893</v>
      </c>
      <c r="AB81" s="42">
        <v>0.85212275401494675</v>
      </c>
      <c r="AC81" s="43"/>
      <c r="AD81" s="38"/>
    </row>
    <row r="82" spans="1:30">
      <c r="A82" s="41">
        <v>1986</v>
      </c>
      <c r="B82" s="43"/>
      <c r="C82" s="42">
        <v>0.98045070422535208</v>
      </c>
      <c r="D82" s="42">
        <v>0.9987774481491396</v>
      </c>
      <c r="E82" s="42">
        <v>0.99909548669745418</v>
      </c>
      <c r="F82" s="42">
        <v>0.99932015613066716</v>
      </c>
      <c r="G82" s="42">
        <v>0.99947188094270711</v>
      </c>
      <c r="H82" s="42"/>
      <c r="I82" s="42">
        <v>0.99963621776249978</v>
      </c>
      <c r="J82" s="42">
        <v>0.99958411609985887</v>
      </c>
      <c r="K82" s="42">
        <v>0.99875597406101668</v>
      </c>
      <c r="L82" s="42">
        <v>0.99774923235512625</v>
      </c>
      <c r="M82" s="42">
        <v>0.99719952121143807</v>
      </c>
      <c r="N82" s="42">
        <v>0.99634490753417815</v>
      </c>
      <c r="O82" s="42">
        <v>0.99550469189329571</v>
      </c>
      <c r="P82" s="42">
        <v>0.99397501633101504</v>
      </c>
      <c r="Q82" s="42">
        <v>0.99196967078742626</v>
      </c>
      <c r="R82" s="42">
        <v>0.98737914462906229</v>
      </c>
      <c r="S82" s="42">
        <v>0.98181599157433419</v>
      </c>
      <c r="T82" s="42">
        <v>0.97293654300003962</v>
      </c>
      <c r="U82" s="42">
        <v>0.96051457060138645</v>
      </c>
      <c r="V82" s="42">
        <v>0.9451423738997875</v>
      </c>
      <c r="W82" s="42">
        <v>0.92108874428132193</v>
      </c>
      <c r="X82" s="42">
        <v>0.89334822734647201</v>
      </c>
      <c r="Y82" s="42">
        <v>0.84381622353789354</v>
      </c>
      <c r="Z82" s="42">
        <v>0.79650938296393536</v>
      </c>
      <c r="AA82" s="42">
        <v>0.74767566093064497</v>
      </c>
      <c r="AB82" s="42">
        <v>0.85125946530675323</v>
      </c>
      <c r="AC82" s="43"/>
      <c r="AD82" s="38"/>
    </row>
    <row r="83" spans="1:30">
      <c r="A83" s="41">
        <v>1987</v>
      </c>
      <c r="B83" s="43"/>
      <c r="C83" s="42">
        <v>0.98072602739726022</v>
      </c>
      <c r="D83" s="42">
        <v>0.99873315613651337</v>
      </c>
      <c r="E83" s="42">
        <v>0.99919719107976801</v>
      </c>
      <c r="F83" s="42">
        <v>0.99933668624675864</v>
      </c>
      <c r="G83" s="42">
        <v>0.99947618141374939</v>
      </c>
      <c r="H83" s="42"/>
      <c r="I83" s="42">
        <v>0.99963416856381615</v>
      </c>
      <c r="J83" s="42">
        <v>0.99957145533827307</v>
      </c>
      <c r="K83" s="42">
        <v>0.99867483022571302</v>
      </c>
      <c r="L83" s="42">
        <v>0.99766195871746488</v>
      </c>
      <c r="M83" s="42">
        <v>0.99721987919850941</v>
      </c>
      <c r="N83" s="42">
        <v>0.99624920600740685</v>
      </c>
      <c r="O83" s="42">
        <v>0.99516523916322164</v>
      </c>
      <c r="P83" s="42">
        <v>0.99399799250664422</v>
      </c>
      <c r="Q83" s="42">
        <v>0.99175206881658773</v>
      </c>
      <c r="R83" s="42">
        <v>0.987539339888722</v>
      </c>
      <c r="S83" s="42">
        <v>0.98181224634424014</v>
      </c>
      <c r="T83" s="42">
        <v>0.97327870489933233</v>
      </c>
      <c r="U83" s="42">
        <v>0.96052599855951726</v>
      </c>
      <c r="V83" s="42">
        <v>0.94556452722599249</v>
      </c>
      <c r="W83" s="42">
        <v>0.92279408371350113</v>
      </c>
      <c r="X83" s="42">
        <v>0.89315049051783779</v>
      </c>
      <c r="Y83" s="42">
        <v>0.84591409452094424</v>
      </c>
      <c r="Z83" s="42">
        <v>0.79546276153812001</v>
      </c>
      <c r="AA83" s="42">
        <v>0.74819744869661675</v>
      </c>
      <c r="AB83" s="42">
        <v>0.84418697562924494</v>
      </c>
      <c r="AC83" s="43"/>
      <c r="AD83" s="38"/>
    </row>
    <row r="84" spans="1:30">
      <c r="A84" s="41">
        <v>1988</v>
      </c>
      <c r="B84" s="43"/>
      <c r="C84" s="42">
        <v>0.98118997361477578</v>
      </c>
      <c r="D84" s="42">
        <v>0.99876998161038832</v>
      </c>
      <c r="E84" s="42">
        <v>0.99919393352698915</v>
      </c>
      <c r="F84" s="42">
        <v>0.99935012633836839</v>
      </c>
      <c r="G84" s="42">
        <v>0.99948400589097919</v>
      </c>
      <c r="H84" s="42"/>
      <c r="I84" s="42">
        <v>0.99961206020440518</v>
      </c>
      <c r="J84" s="42">
        <v>0.99960398074469048</v>
      </c>
      <c r="K84" s="42">
        <v>0.9985268507810855</v>
      </c>
      <c r="L84" s="42">
        <v>0.99751160597499955</v>
      </c>
      <c r="M84" s="42">
        <v>0.99707590013814218</v>
      </c>
      <c r="N84" s="42">
        <v>0.99609203685542413</v>
      </c>
      <c r="O84" s="42">
        <v>0.99493610911253827</v>
      </c>
      <c r="P84" s="42">
        <v>0.99386132386500126</v>
      </c>
      <c r="Q84" s="42">
        <v>0.99147013456381694</v>
      </c>
      <c r="R84" s="42">
        <v>0.98738740231629518</v>
      </c>
      <c r="S84" s="42">
        <v>0.98144212026900701</v>
      </c>
      <c r="T84" s="42">
        <v>0.97280693630242343</v>
      </c>
      <c r="U84" s="42">
        <v>0.96036702896428472</v>
      </c>
      <c r="V84" s="42">
        <v>0.94627402711108055</v>
      </c>
      <c r="W84" s="42">
        <v>0.92167593577738272</v>
      </c>
      <c r="X84" s="42">
        <v>0.89349815291365198</v>
      </c>
      <c r="Y84" s="42">
        <v>0.84347652656686289</v>
      </c>
      <c r="Z84" s="42">
        <v>0.79817143570380999</v>
      </c>
      <c r="AA84" s="42">
        <v>0.73557851879715885</v>
      </c>
      <c r="AB84" s="42">
        <v>0.84086900753567417</v>
      </c>
      <c r="AC84" s="43"/>
      <c r="AD84" s="38"/>
    </row>
    <row r="85" spans="1:30">
      <c r="A85" s="41">
        <v>1989</v>
      </c>
      <c r="B85" s="43"/>
      <c r="C85" s="42">
        <v>0.98118564356435645</v>
      </c>
      <c r="D85" s="42">
        <v>0.99861869661837976</v>
      </c>
      <c r="E85" s="42">
        <v>0.99924163735911042</v>
      </c>
      <c r="F85" s="42">
        <v>0.99936893394525972</v>
      </c>
      <c r="G85" s="42">
        <v>0.99952060647343766</v>
      </c>
      <c r="H85" s="42"/>
      <c r="I85" s="42">
        <v>0.99963767341687826</v>
      </c>
      <c r="J85" s="42">
        <v>0.99958420327314235</v>
      </c>
      <c r="K85" s="42">
        <v>0.99844325443830206</v>
      </c>
      <c r="L85" s="42">
        <v>0.99745706260159006</v>
      </c>
      <c r="M85" s="42">
        <v>0.99702902177510333</v>
      </c>
      <c r="N85" s="42">
        <v>0.99603405989937932</v>
      </c>
      <c r="O85" s="42">
        <v>0.99483957668033018</v>
      </c>
      <c r="P85" s="42">
        <v>0.99366625355295946</v>
      </c>
      <c r="Q85" s="42">
        <v>0.99134388480764668</v>
      </c>
      <c r="R85" s="42">
        <v>0.98717889004737314</v>
      </c>
      <c r="S85" s="42">
        <v>0.98101205326150476</v>
      </c>
      <c r="T85" s="42">
        <v>0.97304443407605756</v>
      </c>
      <c r="U85" s="42">
        <v>0.96100930957123931</v>
      </c>
      <c r="V85" s="42">
        <v>0.94649492884866615</v>
      </c>
      <c r="W85" s="42">
        <v>0.92457963719072811</v>
      </c>
      <c r="X85" s="42">
        <v>0.89765590439363341</v>
      </c>
      <c r="Y85" s="42">
        <v>0.84201751467922237</v>
      </c>
      <c r="Z85" s="42">
        <v>0.79586777883816917</v>
      </c>
      <c r="AA85" s="42">
        <v>0.73602244361483571</v>
      </c>
      <c r="AB85" s="42">
        <v>0.84158492916082828</v>
      </c>
      <c r="AC85" s="43"/>
      <c r="AD85" s="38"/>
    </row>
    <row r="86" spans="1:30">
      <c r="A86" s="41">
        <v>1990</v>
      </c>
      <c r="B86" s="43"/>
      <c r="C86" s="42">
        <v>0.98267361111111107</v>
      </c>
      <c r="D86" s="42">
        <v>0.99869993434011817</v>
      </c>
      <c r="E86" s="42">
        <v>0.99923309258043336</v>
      </c>
      <c r="F86" s="42">
        <v>0.99942744583059751</v>
      </c>
      <c r="G86" s="42">
        <v>0.99952724885095212</v>
      </c>
      <c r="H86" s="42"/>
      <c r="I86" s="42">
        <v>0.99965811489124368</v>
      </c>
      <c r="J86" s="42">
        <v>0.99959953837276394</v>
      </c>
      <c r="K86" s="42">
        <v>0.99823785594639869</v>
      </c>
      <c r="L86" s="42">
        <v>0.99740414507772024</v>
      </c>
      <c r="M86" s="42">
        <v>0.9969115990990991</v>
      </c>
      <c r="N86" s="42">
        <v>0.99609669947886503</v>
      </c>
      <c r="O86" s="42">
        <v>0.99498204787234046</v>
      </c>
      <c r="P86" s="42">
        <v>0.99386803278688529</v>
      </c>
      <c r="Q86" s="42">
        <v>0.99150446428571426</v>
      </c>
      <c r="R86" s="42">
        <v>0.98792827586206899</v>
      </c>
      <c r="S86" s="42">
        <v>0.9817911184210526</v>
      </c>
      <c r="T86" s="42">
        <v>0.973637707948244</v>
      </c>
      <c r="U86" s="42">
        <v>0.96302591792656589</v>
      </c>
      <c r="V86" s="42">
        <v>0.94804645571317159</v>
      </c>
      <c r="W86" s="42">
        <v>0.92811558750418333</v>
      </c>
      <c r="X86" s="42">
        <v>0.89667310463127359</v>
      </c>
      <c r="Y86" s="42">
        <v>0.85005114696354045</v>
      </c>
      <c r="Z86" s="42">
        <v>0.78956796873182422</v>
      </c>
      <c r="AA86" s="42">
        <v>0.75289280718857288</v>
      </c>
      <c r="AB86" s="42">
        <v>0.8495430566906903</v>
      </c>
      <c r="AC86" s="43"/>
      <c r="AD86" s="38"/>
    </row>
    <row r="87" spans="1:30">
      <c r="A87" s="41">
        <v>1991</v>
      </c>
      <c r="B87" s="43"/>
      <c r="C87" s="42">
        <v>0.98413882863340563</v>
      </c>
      <c r="D87" s="42">
        <v>0.99875611285266452</v>
      </c>
      <c r="E87" s="42">
        <v>0.9992426332288401</v>
      </c>
      <c r="F87" s="42">
        <v>0.99935799373040757</v>
      </c>
      <c r="G87" s="42">
        <v>0.99956614420062695</v>
      </c>
      <c r="H87" s="42"/>
      <c r="I87" s="42">
        <v>0.99967379385964916</v>
      </c>
      <c r="J87" s="42">
        <v>0.99957628062360804</v>
      </c>
      <c r="K87" s="42">
        <v>0.99805520774046674</v>
      </c>
      <c r="L87" s="42">
        <v>0.99728870056497176</v>
      </c>
      <c r="M87" s="42">
        <v>0.99688613303269447</v>
      </c>
      <c r="N87" s="42">
        <v>0.99621112372304199</v>
      </c>
      <c r="O87" s="42">
        <v>0.99500319081046584</v>
      </c>
      <c r="P87" s="42">
        <v>0.99376811594202896</v>
      </c>
      <c r="Q87" s="42">
        <v>0.99147830802603032</v>
      </c>
      <c r="R87" s="42">
        <v>0.98818424566088114</v>
      </c>
      <c r="S87" s="42">
        <v>0.98222132471728596</v>
      </c>
      <c r="T87" s="42">
        <v>0.97468909090909095</v>
      </c>
      <c r="U87" s="42">
        <v>0.96364194144956383</v>
      </c>
      <c r="V87" s="42">
        <v>0.94936983746454517</v>
      </c>
      <c r="W87" s="42">
        <v>0.93069999999999997</v>
      </c>
      <c r="X87" s="42">
        <v>0.89467052764207877</v>
      </c>
      <c r="Y87" s="42">
        <v>0.85177060482607336</v>
      </c>
      <c r="Z87" s="42">
        <v>0.7866108551837907</v>
      </c>
      <c r="AA87" s="42">
        <v>0.73131665214324248</v>
      </c>
      <c r="AB87" s="42">
        <v>0.84635742115709767</v>
      </c>
      <c r="AC87" s="43"/>
      <c r="AD87" s="38"/>
    </row>
    <row r="88" spans="1:30">
      <c r="A88" s="40">
        <v>1992</v>
      </c>
      <c r="B88" s="40"/>
      <c r="C88" s="42">
        <v>0.98391376478024417</v>
      </c>
      <c r="D88" s="42">
        <v>0.99891366260657177</v>
      </c>
      <c r="E88" s="42">
        <v>0.99924661165109008</v>
      </c>
      <c r="F88" s="42">
        <v>0.99950179157572083</v>
      </c>
      <c r="G88" s="42">
        <v>0.99960143326057671</v>
      </c>
      <c r="H88" s="42"/>
      <c r="I88" s="42">
        <v>0.99965629936108114</v>
      </c>
      <c r="J88" s="42">
        <v>0.99960498323255043</v>
      </c>
      <c r="K88" s="42">
        <v>0.99812762640639829</v>
      </c>
      <c r="L88" s="42">
        <v>0.9973699442956403</v>
      </c>
      <c r="M88" s="42">
        <v>0.99692184658582317</v>
      </c>
      <c r="N88" s="42">
        <v>0.99637728633951561</v>
      </c>
      <c r="O88" s="42">
        <v>0.99511168622288659</v>
      </c>
      <c r="P88" s="42">
        <v>0.99398053024416089</v>
      </c>
      <c r="Q88" s="42">
        <v>0.99123768376685628</v>
      </c>
      <c r="R88" s="42">
        <v>0.98905725236802955</v>
      </c>
      <c r="S88" s="42">
        <v>0.98214196412583543</v>
      </c>
      <c r="T88" s="42">
        <v>0.97606013061725516</v>
      </c>
      <c r="U88" s="42">
        <v>0.96648352315585218</v>
      </c>
      <c r="V88" s="42">
        <v>0.94968617494626906</v>
      </c>
      <c r="W88" s="42">
        <v>0.93523306006631135</v>
      </c>
      <c r="X88" s="42">
        <v>0.89838251960091031</v>
      </c>
      <c r="Y88" s="42">
        <v>0.84767950955271743</v>
      </c>
      <c r="Z88" s="42">
        <v>0.78928510019912257</v>
      </c>
      <c r="AA88" s="42">
        <v>0.74905465795806125</v>
      </c>
      <c r="AB88" s="42">
        <v>0.85098335854765506</v>
      </c>
      <c r="AC88" s="40"/>
      <c r="AD88" s="38"/>
    </row>
    <row r="89" spans="1:30">
      <c r="A89" s="40">
        <v>1993</v>
      </c>
      <c r="B89" s="40"/>
      <c r="C89" s="42">
        <v>0.98389115243340319</v>
      </c>
      <c r="D89" s="42">
        <v>0.99884509022282431</v>
      </c>
      <c r="E89" s="42">
        <v>0.99925327039355172</v>
      </c>
      <c r="F89" s="42">
        <v>0.99938772974390899</v>
      </c>
      <c r="G89" s="42">
        <v>0.99951978803443842</v>
      </c>
      <c r="H89" s="42"/>
      <c r="I89" s="42">
        <v>0.99968745488323985</v>
      </c>
      <c r="J89" s="42">
        <v>0.99958202913854011</v>
      </c>
      <c r="K89" s="42">
        <v>0.99801034016782986</v>
      </c>
      <c r="L89" s="42">
        <v>0.99716130726628094</v>
      </c>
      <c r="M89" s="42">
        <v>0.99696567028057248</v>
      </c>
      <c r="N89" s="42">
        <v>0.9961227179032538</v>
      </c>
      <c r="O89" s="42">
        <v>0.99500018741244323</v>
      </c>
      <c r="P89" s="42">
        <v>0.99326971068378223</v>
      </c>
      <c r="Q89" s="42">
        <v>0.99146564602941711</v>
      </c>
      <c r="R89" s="42">
        <v>0.98808236954011242</v>
      </c>
      <c r="S89" s="42">
        <v>0.98256283366232677</v>
      </c>
      <c r="T89" s="42">
        <v>0.97501341073071612</v>
      </c>
      <c r="U89" s="42">
        <v>0.96502704819719487</v>
      </c>
      <c r="V89" s="42">
        <v>0.94966998955559323</v>
      </c>
      <c r="W89" s="42">
        <v>0.93134044398050331</v>
      </c>
      <c r="X89" s="42">
        <v>0.89740844331789182</v>
      </c>
      <c r="Y89" s="42">
        <v>0.86059779627278565</v>
      </c>
      <c r="Z89" s="42">
        <v>0.82281630074237877</v>
      </c>
      <c r="AA89" s="42">
        <v>0.76309714082756175</v>
      </c>
      <c r="AB89" s="42">
        <v>0.74049079754601221</v>
      </c>
      <c r="AC89" s="40"/>
      <c r="AD89" s="38"/>
    </row>
    <row r="90" spans="1:30">
      <c r="A90" s="40">
        <v>1994</v>
      </c>
      <c r="B90" s="40"/>
      <c r="C90" s="42">
        <v>0.98467596534587032</v>
      </c>
      <c r="D90" s="42">
        <v>0.9988449108199704</v>
      </c>
      <c r="E90" s="42">
        <v>0.99926884045717712</v>
      </c>
      <c r="F90" s="42">
        <v>0.99942126459639757</v>
      </c>
      <c r="G90" s="42">
        <v>0.99949747666600774</v>
      </c>
      <c r="H90" s="42"/>
      <c r="I90" s="42">
        <v>0.99966984502679113</v>
      </c>
      <c r="J90" s="42">
        <v>0.99957382787186355</v>
      </c>
      <c r="K90" s="42">
        <v>0.99801455554673624</v>
      </c>
      <c r="L90" s="42">
        <v>0.99731566129854266</v>
      </c>
      <c r="M90" s="42">
        <v>0.99698860007321111</v>
      </c>
      <c r="N90" s="42">
        <v>0.99602499881355455</v>
      </c>
      <c r="O90" s="42">
        <v>0.99501468359900269</v>
      </c>
      <c r="P90" s="42">
        <v>0.99326477394653556</v>
      </c>
      <c r="Q90" s="42">
        <v>0.99135653126510981</v>
      </c>
      <c r="R90" s="42">
        <v>0.98799574226208342</v>
      </c>
      <c r="S90" s="42">
        <v>0.98338444705752937</v>
      </c>
      <c r="T90" s="42">
        <v>0.97581482433017408</v>
      </c>
      <c r="U90" s="42">
        <v>0.96650695806853404</v>
      </c>
      <c r="V90" s="42">
        <v>0.95010925862713114</v>
      </c>
      <c r="W90" s="42">
        <v>0.93378211124409238</v>
      </c>
      <c r="X90" s="42">
        <v>0.89985121156298709</v>
      </c>
      <c r="Y90" s="42">
        <v>0.86632257276364411</v>
      </c>
      <c r="Z90" s="42">
        <v>0.83486538531410093</v>
      </c>
      <c r="AA90" s="42">
        <v>0.78235392600033482</v>
      </c>
      <c r="AB90" s="42">
        <v>0.74561403508771928</v>
      </c>
      <c r="AC90" s="40"/>
      <c r="AD90" s="38"/>
    </row>
    <row r="91" spans="1:30">
      <c r="A91" s="40">
        <v>1995</v>
      </c>
      <c r="B91" s="40"/>
      <c r="C91" s="42">
        <v>0.9860872149995088</v>
      </c>
      <c r="D91" s="42">
        <v>0.99891788593610031</v>
      </c>
      <c r="E91" s="42">
        <v>0.99930486712451483</v>
      </c>
      <c r="F91" s="42">
        <v>0.99948880262765005</v>
      </c>
      <c r="G91" s="42">
        <v>0.99958435353836961</v>
      </c>
      <c r="H91" s="42"/>
      <c r="I91" s="42">
        <v>0.99968918549221153</v>
      </c>
      <c r="J91" s="42">
        <v>0.99959367832901747</v>
      </c>
      <c r="K91" s="42">
        <v>0.99825112231127267</v>
      </c>
      <c r="L91" s="42">
        <v>0.99748899551446846</v>
      </c>
      <c r="M91" s="42">
        <v>0.99713212288980935</v>
      </c>
      <c r="N91" s="42">
        <v>0.99619880427983254</v>
      </c>
      <c r="O91" s="42">
        <v>0.99507787132489933</v>
      </c>
      <c r="P91" s="42">
        <v>0.99337482160367374</v>
      </c>
      <c r="Q91" s="42">
        <v>0.99130920001871148</v>
      </c>
      <c r="R91" s="42">
        <v>0.98810842193444715</v>
      </c>
      <c r="S91" s="42">
        <v>0.98356022117249042</v>
      </c>
      <c r="T91" s="42">
        <v>0.97552538583836101</v>
      </c>
      <c r="U91" s="42">
        <v>0.96722060963557266</v>
      </c>
      <c r="V91" s="42">
        <v>0.95051483180751417</v>
      </c>
      <c r="W91" s="42">
        <v>0.9339833665662497</v>
      </c>
      <c r="X91" s="42">
        <v>0.90153613349715056</v>
      </c>
      <c r="Y91" s="42">
        <v>0.85922774675765901</v>
      </c>
      <c r="Z91" s="42">
        <v>0.84242362800756965</v>
      </c>
      <c r="AA91" s="42">
        <v>0.79060554612337297</v>
      </c>
      <c r="AB91" s="42">
        <v>0.76315789473684215</v>
      </c>
      <c r="AC91" s="40"/>
      <c r="AD91" s="38"/>
    </row>
    <row r="92" spans="1:30">
      <c r="A92" s="40">
        <v>1996</v>
      </c>
      <c r="B92" s="40"/>
      <c r="C92" s="42">
        <v>0.98600421500666346</v>
      </c>
      <c r="D92" s="42">
        <v>0.99910716506103969</v>
      </c>
      <c r="E92" s="42">
        <v>0.99935948797857199</v>
      </c>
      <c r="F92" s="42">
        <v>0.999471092345942</v>
      </c>
      <c r="G92" s="42">
        <v>0.99958269671331201</v>
      </c>
      <c r="H92" s="42"/>
      <c r="I92" s="42">
        <v>0.99969388635615331</v>
      </c>
      <c r="J92" s="42">
        <v>0.99962117915408755</v>
      </c>
      <c r="K92" s="42">
        <v>0.99838873168920017</v>
      </c>
      <c r="L92" s="42">
        <v>0.99759732292628323</v>
      </c>
      <c r="M92" s="42">
        <v>0.99745291177973927</v>
      </c>
      <c r="N92" s="42">
        <v>0.99672969593095451</v>
      </c>
      <c r="O92" s="42">
        <v>0.99575246349501312</v>
      </c>
      <c r="P92" s="42">
        <v>0.9941053608437227</v>
      </c>
      <c r="Q92" s="42">
        <v>0.99182732134175988</v>
      </c>
      <c r="R92" s="42">
        <v>0.98886122439034119</v>
      </c>
      <c r="S92" s="42">
        <v>0.98400434556757688</v>
      </c>
      <c r="T92" s="42">
        <v>0.97590095674552624</v>
      </c>
      <c r="U92" s="42">
        <v>0.96880524926557299</v>
      </c>
      <c r="V92" s="42">
        <v>0.9516956689718119</v>
      </c>
      <c r="W92" s="42">
        <v>0.93449696533471294</v>
      </c>
      <c r="X92" s="42">
        <v>0.90380655289824041</v>
      </c>
      <c r="Y92" s="42">
        <v>0.86290000570418113</v>
      </c>
      <c r="Z92" s="42">
        <v>0.8421122816375517</v>
      </c>
      <c r="AA92" s="42">
        <v>0.82482678983833724</v>
      </c>
      <c r="AB92" s="42">
        <v>0.76306620209059228</v>
      </c>
      <c r="AC92" s="40"/>
      <c r="AD92" s="38"/>
    </row>
    <row r="93" spans="1:30">
      <c r="A93" s="40">
        <v>1997</v>
      </c>
      <c r="B93" s="40"/>
      <c r="C93" s="42">
        <v>0.98654444196020241</v>
      </c>
      <c r="D93" s="42">
        <v>0.9991421129559539</v>
      </c>
      <c r="E93" s="42">
        <v>0.99942476938087088</v>
      </c>
      <c r="F93" s="42">
        <v>0.99949171432361428</v>
      </c>
      <c r="G93" s="42">
        <v>0.99963304253607277</v>
      </c>
      <c r="H93" s="42"/>
      <c r="I93" s="42">
        <v>0.99971601648232811</v>
      </c>
      <c r="J93" s="42">
        <v>0.99965928162481499</v>
      </c>
      <c r="K93" s="42">
        <v>0.99856388705241317</v>
      </c>
      <c r="L93" s="42">
        <v>0.99770100563233721</v>
      </c>
      <c r="M93" s="42">
        <v>0.99766471711322191</v>
      </c>
      <c r="N93" s="42">
        <v>0.99733157562275132</v>
      </c>
      <c r="O93" s="42">
        <v>0.99646302561209232</v>
      </c>
      <c r="P93" s="42">
        <v>0.9950088789229129</v>
      </c>
      <c r="Q93" s="42">
        <v>0.9923382990844537</v>
      </c>
      <c r="R93" s="42">
        <v>0.98942707598309831</v>
      </c>
      <c r="S93" s="42">
        <v>0.98437053886789616</v>
      </c>
      <c r="T93" s="42">
        <v>0.9766448424375368</v>
      </c>
      <c r="U93" s="42">
        <v>0.96960752262475502</v>
      </c>
      <c r="V93" s="42">
        <v>0.95335913214489632</v>
      </c>
      <c r="W93" s="42">
        <v>0.93685288306089454</v>
      </c>
      <c r="X93" s="42">
        <v>0.90732981516348876</v>
      </c>
      <c r="Y93" s="42">
        <v>0.8634107329987315</v>
      </c>
      <c r="Z93" s="42">
        <v>0.84217380256638297</v>
      </c>
      <c r="AA93" s="42">
        <v>0.82387643462404803</v>
      </c>
      <c r="AB93" s="42">
        <v>0.72636815920398012</v>
      </c>
      <c r="AC93" s="40"/>
      <c r="AD93" s="38"/>
    </row>
    <row r="94" spans="1:30">
      <c r="A94" s="36">
        <v>1998</v>
      </c>
      <c r="C94" s="98">
        <v>0.98890246359696887</v>
      </c>
      <c r="D94" s="98">
        <v>0.99956978710797373</v>
      </c>
      <c r="E94" s="98">
        <v>0.99956978710797373</v>
      </c>
      <c r="F94" s="98">
        <v>0.99956978710797373</v>
      </c>
      <c r="G94" s="98">
        <v>0.99956978710797373</v>
      </c>
      <c r="I94" s="98">
        <v>0.99774563316590292</v>
      </c>
      <c r="J94" s="98">
        <v>0.99977781620376771</v>
      </c>
      <c r="K94" s="98">
        <v>0.99981281729898763</v>
      </c>
      <c r="L94" s="98">
        <v>0.99958509230393133</v>
      </c>
      <c r="M94" s="98">
        <v>0.999423994456488</v>
      </c>
      <c r="N94" s="98">
        <v>0.99920145183661324</v>
      </c>
      <c r="O94" s="98">
        <v>0.99883467075761156</v>
      </c>
      <c r="P94" s="98">
        <v>0.99804103829964919</v>
      </c>
      <c r="Q94" s="98">
        <v>0.9967673216440478</v>
      </c>
      <c r="R94" s="98">
        <v>0.99489942022862243</v>
      </c>
      <c r="S94" s="98">
        <v>0.9928014131436782</v>
      </c>
      <c r="T94" s="98">
        <v>0.98961090425134213</v>
      </c>
      <c r="U94" s="98">
        <v>0.98537520537862422</v>
      </c>
      <c r="V94" s="98">
        <v>0.97738733560392232</v>
      </c>
      <c r="W94" s="98">
        <v>0.96153595263748648</v>
      </c>
      <c r="X94" s="98">
        <v>0.93511246234833767</v>
      </c>
      <c r="Y94" s="98">
        <v>0.89615586208659859</v>
      </c>
      <c r="Z94" s="98">
        <v>0.8542354689564069</v>
      </c>
      <c r="AA94" s="98">
        <v>0.80529700794950665</v>
      </c>
      <c r="AB94" s="98">
        <v>0.75121432908318153</v>
      </c>
    </row>
    <row r="95" spans="1:30">
      <c r="A95" s="36">
        <v>1999</v>
      </c>
      <c r="C95" s="98">
        <v>0.98897387999211883</v>
      </c>
      <c r="D95" s="98">
        <v>0.99959726769037849</v>
      </c>
      <c r="E95" s="98">
        <v>0.99959726769037849</v>
      </c>
      <c r="F95" s="98">
        <v>0.99959726769037849</v>
      </c>
      <c r="G95" s="98">
        <v>0.99959726769037849</v>
      </c>
      <c r="I95" s="98">
        <v>0.99775356983312236</v>
      </c>
      <c r="J95" s="98">
        <v>0.99979640381901602</v>
      </c>
      <c r="K95" s="98">
        <v>0.99980779216308402</v>
      </c>
      <c r="L95" s="98">
        <v>0.99956188534159518</v>
      </c>
      <c r="M95" s="98">
        <v>0.99941309168769599</v>
      </c>
      <c r="N95" s="98">
        <v>0.99923319360310736</v>
      </c>
      <c r="O95" s="98">
        <v>0.99893916917658698</v>
      </c>
      <c r="P95" s="98">
        <v>0.99811316179964893</v>
      </c>
      <c r="Q95" s="98">
        <v>0.99682509013394183</v>
      </c>
      <c r="R95" s="98">
        <v>0.9951254115207625</v>
      </c>
      <c r="S95" s="98">
        <v>0.99257262748246478</v>
      </c>
      <c r="T95" s="98">
        <v>0.98951018597113971</v>
      </c>
      <c r="U95" s="98">
        <v>0.98521124283251837</v>
      </c>
      <c r="V95" s="98">
        <v>0.97751759106999925</v>
      </c>
      <c r="W95" s="98">
        <v>0.96212980618377542</v>
      </c>
      <c r="X95" s="98">
        <v>0.93274866807871426</v>
      </c>
      <c r="Y95" s="98">
        <v>0.89621315867817808</v>
      </c>
      <c r="Z95" s="98">
        <v>0.84684365942275508</v>
      </c>
      <c r="AA95" s="98">
        <v>0.78485944892847204</v>
      </c>
      <c r="AB95" s="98">
        <v>0.73936651583710411</v>
      </c>
    </row>
    <row r="96" spans="1:30">
      <c r="A96" s="36">
        <v>2000</v>
      </c>
      <c r="C96" s="98">
        <v>0.98955005164916998</v>
      </c>
      <c r="D96" s="98">
        <v>0.99960161271963721</v>
      </c>
      <c r="E96" s="98">
        <v>0.99960161271963721</v>
      </c>
      <c r="F96" s="98">
        <v>0.99960161271963721</v>
      </c>
      <c r="G96" s="98">
        <v>0.99960161271963721</v>
      </c>
      <c r="I96" s="98">
        <v>0.99778249038489597</v>
      </c>
      <c r="J96" s="98">
        <v>0.99982287761520972</v>
      </c>
      <c r="K96" s="98">
        <v>0.99979921566552443</v>
      </c>
      <c r="L96" s="98">
        <v>0.99959166707418456</v>
      </c>
      <c r="M96" s="98">
        <v>0.9994021333945059</v>
      </c>
      <c r="N96" s="98">
        <v>0.99925427304381353</v>
      </c>
      <c r="O96" s="98">
        <v>0.99891552068540534</v>
      </c>
      <c r="P96" s="98">
        <v>0.99821347804287086</v>
      </c>
      <c r="Q96" s="98">
        <v>0.99692337956781152</v>
      </c>
      <c r="R96" s="98">
        <v>0.99514613979847588</v>
      </c>
      <c r="S96" s="98">
        <v>0.99247512990710252</v>
      </c>
      <c r="T96" s="98">
        <v>0.99003742677497009</v>
      </c>
      <c r="U96" s="98">
        <v>0.98538301778971416</v>
      </c>
      <c r="V96" s="98">
        <v>0.97818759418401013</v>
      </c>
      <c r="W96" s="98">
        <v>0.96417890722752631</v>
      </c>
      <c r="X96" s="98">
        <v>0.93594188380033849</v>
      </c>
      <c r="Y96" s="98">
        <v>0.90027218901703288</v>
      </c>
      <c r="Z96" s="98">
        <v>0.83989141536311351</v>
      </c>
      <c r="AA96" s="98">
        <v>0.77493709926142362</v>
      </c>
      <c r="AB96" s="98">
        <v>0.72047540243718977</v>
      </c>
    </row>
    <row r="97" spans="1:28">
      <c r="A97" s="36">
        <v>2001</v>
      </c>
      <c r="C97" s="98">
        <v>0.99032972553317811</v>
      </c>
      <c r="D97" s="98">
        <v>0.99962104154811726</v>
      </c>
      <c r="E97" s="98">
        <v>0.99962104154811726</v>
      </c>
      <c r="F97" s="98">
        <v>0.99962104154811726</v>
      </c>
      <c r="G97" s="98">
        <v>0.99962104154811726</v>
      </c>
      <c r="I97" s="98">
        <v>0.99781917868127301</v>
      </c>
      <c r="J97" s="98">
        <v>0.99984650182962764</v>
      </c>
      <c r="K97" s="98">
        <v>0.99980044214095865</v>
      </c>
      <c r="L97" s="98">
        <v>0.99961319378045865</v>
      </c>
      <c r="M97" s="98">
        <v>0.99939697901901203</v>
      </c>
      <c r="N97" s="98">
        <v>0.99926088221431919</v>
      </c>
      <c r="O97" s="98">
        <v>0.99895968790637191</v>
      </c>
      <c r="P97" s="98">
        <v>0.99823718675363826</v>
      </c>
      <c r="Q97" s="98">
        <v>0.99691918784570255</v>
      </c>
      <c r="R97" s="98">
        <v>0.99541169843029131</v>
      </c>
      <c r="S97" s="98">
        <v>0.99211271606050921</v>
      </c>
      <c r="T97" s="98">
        <v>0.98973158931357919</v>
      </c>
      <c r="U97" s="98">
        <v>0.98566677886233589</v>
      </c>
      <c r="V97" s="98">
        <v>0.97800367414000544</v>
      </c>
      <c r="W97" s="98">
        <v>0.96606524422209283</v>
      </c>
      <c r="X97" s="98">
        <v>0.93757867573011078</v>
      </c>
      <c r="Y97" s="98">
        <v>0.90111801105942246</v>
      </c>
      <c r="Z97" s="98">
        <v>0.84886777318442652</v>
      </c>
      <c r="AA97" s="98">
        <v>0.78331552434742791</v>
      </c>
      <c r="AB97" s="98">
        <v>0.71510957324106106</v>
      </c>
    </row>
    <row r="98" spans="1:28">
      <c r="A98" s="36">
        <v>2002</v>
      </c>
      <c r="C98" s="98">
        <v>0.98984991497189667</v>
      </c>
      <c r="D98" s="98">
        <v>0.99964327288856236</v>
      </c>
      <c r="E98" s="98">
        <v>0.99964327288856236</v>
      </c>
      <c r="F98" s="98">
        <v>0.99964327288856236</v>
      </c>
      <c r="G98" s="98">
        <v>0.99964327288856236</v>
      </c>
      <c r="I98" s="98">
        <v>0.99773331405399845</v>
      </c>
      <c r="J98" s="98">
        <v>0.99984135238660909</v>
      </c>
      <c r="K98" s="98">
        <v>0.99978820667280177</v>
      </c>
      <c r="L98" s="98">
        <v>0.99961686691417029</v>
      </c>
      <c r="M98" s="98">
        <v>0.99940268675537236</v>
      </c>
      <c r="N98" s="98">
        <v>0.99931220477034155</v>
      </c>
      <c r="O98" s="98">
        <v>0.99895004707853419</v>
      </c>
      <c r="P98" s="98">
        <v>0.99833373517302848</v>
      </c>
      <c r="Q98" s="98">
        <v>0.99705899773093509</v>
      </c>
      <c r="R98" s="98">
        <v>0.99538894785392318</v>
      </c>
      <c r="S98" s="98">
        <v>0.99242208880497274</v>
      </c>
      <c r="T98" s="98">
        <v>0.98964752875076811</v>
      </c>
      <c r="U98" s="98">
        <v>0.98592080220585521</v>
      </c>
      <c r="V98" s="98">
        <v>0.97881917415398978</v>
      </c>
      <c r="W98" s="98">
        <v>0.96698967396115865</v>
      </c>
      <c r="X98" s="98">
        <v>0.93985545045846386</v>
      </c>
      <c r="Y98" s="98">
        <v>0.90201150039545974</v>
      </c>
      <c r="Z98" s="98">
        <v>0.85100082770841345</v>
      </c>
      <c r="AA98" s="98">
        <v>0.78786120880316157</v>
      </c>
      <c r="AB98" s="98">
        <v>0.73316533669326611</v>
      </c>
    </row>
    <row r="99" spans="1:28">
      <c r="A99" s="36">
        <v>2003</v>
      </c>
      <c r="C99" s="98">
        <v>0.99037859968718378</v>
      </c>
      <c r="D99" s="98">
        <v>0.99964291788104787</v>
      </c>
      <c r="E99" s="98">
        <v>0.99964291788104787</v>
      </c>
      <c r="F99" s="98">
        <v>0.99964291788104787</v>
      </c>
      <c r="G99" s="98">
        <v>0.99964291788104787</v>
      </c>
      <c r="I99" s="98">
        <v>0.99779033536753992</v>
      </c>
      <c r="J99" s="98">
        <v>0.99984963767806401</v>
      </c>
      <c r="K99" s="98">
        <v>0.9998018372321511</v>
      </c>
      <c r="L99" s="98">
        <v>0.99963340771437681</v>
      </c>
      <c r="M99" s="98">
        <v>0.99936068877171369</v>
      </c>
      <c r="N99" s="98">
        <v>0.99930383587327487</v>
      </c>
      <c r="O99" s="98">
        <v>0.9989716348282085</v>
      </c>
      <c r="P99" s="98">
        <v>0.99835968514592777</v>
      </c>
      <c r="Q99" s="98">
        <v>0.99717566475659569</v>
      </c>
      <c r="R99" s="98">
        <v>0.99541122962802531</v>
      </c>
      <c r="S99" s="98">
        <v>0.99254119563591936</v>
      </c>
      <c r="T99" s="98">
        <v>0.98969679345753236</v>
      </c>
      <c r="U99" s="98">
        <v>0.98554963590496536</v>
      </c>
      <c r="V99" s="98">
        <v>0.97933495264456116</v>
      </c>
      <c r="W99" s="98">
        <v>0.96814416680586812</v>
      </c>
      <c r="X99" s="98">
        <v>0.94295747555010456</v>
      </c>
      <c r="Y99" s="98">
        <v>0.90338560565424542</v>
      </c>
      <c r="Z99" s="98">
        <v>0.85581283795569507</v>
      </c>
      <c r="AA99" s="98">
        <v>0.79911623571650492</v>
      </c>
      <c r="AB99" s="98">
        <v>0.71067722555980339</v>
      </c>
    </row>
    <row r="100" spans="1:28">
      <c r="A100" s="36">
        <v>2004</v>
      </c>
      <c r="C100" s="98">
        <v>0.99047093995257884</v>
      </c>
      <c r="D100" s="98">
        <v>0.99962446005316397</v>
      </c>
      <c r="E100" s="98">
        <v>0.99962446005316397</v>
      </c>
      <c r="F100" s="98">
        <v>0.99962446005316397</v>
      </c>
      <c r="G100" s="98">
        <v>0.99962446005316397</v>
      </c>
      <c r="I100" s="98">
        <v>0.9977145866981767</v>
      </c>
      <c r="J100" s="98">
        <v>0.99983869240134526</v>
      </c>
      <c r="K100" s="98">
        <v>0.9997910866343831</v>
      </c>
      <c r="L100" s="98">
        <v>0.99961739845438036</v>
      </c>
      <c r="M100" s="98">
        <v>0.99939897732381766</v>
      </c>
      <c r="N100" s="98">
        <v>0.99929204500653668</v>
      </c>
      <c r="O100" s="98">
        <v>0.99898189119539327</v>
      </c>
      <c r="P100" s="98">
        <v>0.99855681627287163</v>
      </c>
      <c r="Q100" s="98">
        <v>0.99730186601675208</v>
      </c>
      <c r="R100" s="98">
        <v>0.99562428829984861</v>
      </c>
      <c r="S100" s="98">
        <v>0.99304301945405338</v>
      </c>
      <c r="T100" s="98">
        <v>0.98978998711112232</v>
      </c>
      <c r="U100" s="98">
        <v>0.98616663597910559</v>
      </c>
      <c r="V100" s="98">
        <v>0.9800834755978971</v>
      </c>
      <c r="W100" s="98">
        <v>0.96961128011975473</v>
      </c>
      <c r="X100" s="98">
        <v>0.94631605571012056</v>
      </c>
      <c r="Y100" s="98">
        <v>0.90829771808950199</v>
      </c>
      <c r="Z100" s="98">
        <v>0.86344935406895418</v>
      </c>
      <c r="AA100" s="98">
        <v>0.81122195340204817</v>
      </c>
      <c r="AB100" s="98">
        <v>0.74908854166666661</v>
      </c>
    </row>
    <row r="101" spans="1:28">
      <c r="A101" s="36">
        <v>2005</v>
      </c>
      <c r="C101" s="98">
        <v>0.99045312241107164</v>
      </c>
      <c r="D101" s="98">
        <v>0.99967151750403227</v>
      </c>
      <c r="E101" s="98">
        <v>0.99967151750403227</v>
      </c>
      <c r="F101" s="98">
        <v>0.99967151750403227</v>
      </c>
      <c r="G101" s="98">
        <v>0.99967151750403227</v>
      </c>
      <c r="I101" s="98">
        <v>0.9976763455918054</v>
      </c>
      <c r="J101" s="98">
        <v>0.99983922273701675</v>
      </c>
      <c r="K101" s="98">
        <v>0.99981695087683176</v>
      </c>
      <c r="L101" s="98">
        <v>0.99961540415218386</v>
      </c>
      <c r="M101" s="98">
        <v>0.99942423130992641</v>
      </c>
      <c r="N101" s="98">
        <v>0.99929720614823758</v>
      </c>
      <c r="O101" s="98">
        <v>0.99900172305956236</v>
      </c>
      <c r="P101" s="98">
        <v>0.99855952117653968</v>
      </c>
      <c r="Q101" s="98">
        <v>0.99744558458075594</v>
      </c>
      <c r="R101" s="98">
        <v>0.9956237253100344</v>
      </c>
      <c r="S101" s="98">
        <v>0.99328236326748709</v>
      </c>
      <c r="T101" s="98">
        <v>0.98977394681204667</v>
      </c>
      <c r="U101" s="98">
        <v>0.98597591561266296</v>
      </c>
      <c r="V101" s="98">
        <v>0.98027195450282845</v>
      </c>
      <c r="W101" s="98">
        <v>0.97037676049026622</v>
      </c>
      <c r="X101" s="98">
        <v>0.9474968125567742</v>
      </c>
      <c r="Y101" s="98">
        <v>0.91138719100804411</v>
      </c>
      <c r="Z101" s="98">
        <v>0.86288397419456664</v>
      </c>
      <c r="AA101" s="98">
        <v>0.81358676100251826</v>
      </c>
      <c r="AB101" s="98">
        <v>0.76296990279892263</v>
      </c>
    </row>
    <row r="102" spans="1:28">
      <c r="A102" s="36">
        <v>2006</v>
      </c>
      <c r="C102" s="98">
        <v>0.99053193284400576</v>
      </c>
      <c r="D102" s="98">
        <v>0.99964224051642969</v>
      </c>
      <c r="E102" s="98">
        <v>0.99964224051642969</v>
      </c>
      <c r="F102" s="98">
        <v>0.99964224051642969</v>
      </c>
      <c r="G102" s="98">
        <v>0.99964224051642969</v>
      </c>
      <c r="I102" s="98">
        <v>0.99761728050236487</v>
      </c>
      <c r="J102" s="98">
        <v>0.99985362991243654</v>
      </c>
      <c r="K102" s="98">
        <v>0.9998412151985886</v>
      </c>
      <c r="L102" s="98">
        <v>0.99961625223871742</v>
      </c>
      <c r="M102" s="98">
        <v>0.99943388999336136</v>
      </c>
      <c r="N102" s="98">
        <v>0.99926909445506829</v>
      </c>
      <c r="O102" s="98">
        <v>0.99906331317349406</v>
      </c>
      <c r="P102" s="98">
        <v>0.99856797952845611</v>
      </c>
      <c r="Q102" s="98">
        <v>0.99753842674440729</v>
      </c>
      <c r="R102" s="98">
        <v>0.9958080400107705</v>
      </c>
      <c r="S102" s="98">
        <v>0.99375809650552416</v>
      </c>
      <c r="T102" s="98">
        <v>0.98952957732463009</v>
      </c>
      <c r="U102" s="98">
        <v>0.98649168177009827</v>
      </c>
      <c r="V102" s="98">
        <v>0.98097806517985087</v>
      </c>
      <c r="W102" s="98">
        <v>0.97134960692602512</v>
      </c>
      <c r="X102" s="98">
        <v>0.95196838346459345</v>
      </c>
      <c r="Y102" s="98">
        <v>0.9147355898623557</v>
      </c>
      <c r="Z102" s="98">
        <v>0.86965298471594732</v>
      </c>
      <c r="AA102" s="98">
        <v>0.82998080293798515</v>
      </c>
      <c r="AB102" s="98">
        <v>0.77641140301844602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AD60"/>
  <sheetViews>
    <sheetView topLeftCell="B36" workbookViewId="0">
      <selection activeCell="I52" sqref="I52:AB60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" width="21.42578125" style="20" customWidth="1"/>
    <col min="2" max="16384" width="10.7109375" style="20"/>
  </cols>
  <sheetData>
    <row r="1" spans="1:30" s="18" customFormat="1" ht="47.25">
      <c r="A1" s="18" t="s">
        <v>52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</row>
    <row r="2" spans="1:30">
      <c r="A2" s="19"/>
    </row>
    <row r="3" spans="1:30" s="23" customFormat="1">
      <c r="A3" s="21">
        <v>1949</v>
      </c>
      <c r="B3" s="22">
        <f>SUM(H3:AC3)</f>
        <v>78.084757245549426</v>
      </c>
      <c r="C3" s="22">
        <f>'Raw Data (NEAF)'!C3/'1 minus TOT (NEAF)'!C45</f>
        <v>0</v>
      </c>
      <c r="D3" s="22">
        <f>'Raw Data (NEAF)'!D3/'1 minus TOT (NEAF)'!D45</f>
        <v>0</v>
      </c>
      <c r="E3" s="22">
        <f>'Raw Data (NEAF)'!E3/'1 minus TOT (NEAF)'!E45</f>
        <v>0</v>
      </c>
      <c r="F3" s="22">
        <f>'Raw Data (NEAF)'!F3/'1 minus TOT (NEAF)'!F45</f>
        <v>0</v>
      </c>
      <c r="G3" s="22">
        <f>'Raw Data (NEAF)'!G3/'1 minus TOT (NEAF)'!G45</f>
        <v>0</v>
      </c>
      <c r="H3" s="22">
        <f>SUM(C3:G3)</f>
        <v>0</v>
      </c>
      <c r="I3" s="22">
        <f>'Raw Data (NEAF)'!I3/'1 minus TOT (NEAF)'!I45</f>
        <v>1.0010149003529429</v>
      </c>
      <c r="J3" s="22">
        <f>'Raw Data (NEAF)'!J3/'1 minus TOT (NEAF)'!J45</f>
        <v>0</v>
      </c>
      <c r="K3" s="22">
        <f>'Raw Data (NEAF)'!K3/'1 minus TOT (NEAF)'!K45</f>
        <v>2.004710750021216</v>
      </c>
      <c r="L3" s="22">
        <f>'Raw Data (NEAF)'!L3/'1 minus TOT (NEAF)'!L45</f>
        <v>4.0153677863450818</v>
      </c>
      <c r="M3" s="22">
        <f>'Raw Data (NEAF)'!M3/'1 minus TOT (NEAF)'!M45</f>
        <v>4.0179672590842408</v>
      </c>
      <c r="N3" s="22">
        <f>'Raw Data (NEAF)'!N3/'1 minus TOT (NEAF)'!N45</f>
        <v>5.0283237498306885</v>
      </c>
      <c r="O3" s="22">
        <f>'Raw Data (NEAF)'!O3/'1 minus TOT (NEAF)'!O45</f>
        <v>5.0373285909021153</v>
      </c>
      <c r="P3" s="22">
        <f>'Raw Data (NEAF)'!P3/'1 minus TOT (NEAF)'!P45</f>
        <v>7.0750703714258183</v>
      </c>
      <c r="Q3" s="22">
        <f>'Raw Data (NEAF)'!Q3/'1 minus TOT (NEAF)'!Q45</f>
        <v>13.211807391806197</v>
      </c>
      <c r="R3" s="22">
        <f>'Raw Data (NEAF)'!R3/'1 minus TOT (NEAF)'!R45</f>
        <v>9.2109532962232592</v>
      </c>
      <c r="S3" s="22">
        <f>'Raw Data (NEAF)'!S3/'1 minus TOT (NEAF)'!S45</f>
        <v>7.2319734078990221</v>
      </c>
      <c r="T3" s="22">
        <f>'Raw Data (NEAF)'!T3/'1 minus TOT (NEAF)'!T45</f>
        <v>6.2547125413058993</v>
      </c>
      <c r="U3" s="22">
        <f>'Raw Data (NEAF)'!U3/'1 minus TOT (NEAF)'!U45</f>
        <v>4.1848703268509908</v>
      </c>
      <c r="V3" s="22">
        <f>'Raw Data (NEAF)'!V3/'1 minus TOT (NEAF)'!V45</f>
        <v>5.3206384766171935</v>
      </c>
      <c r="W3" s="22">
        <f>'Raw Data (NEAF)'!W3/'1 minus TOT (NEAF)'!W45</f>
        <v>2.1707083961056841</v>
      </c>
      <c r="X3" s="22">
        <f>'Raw Data (NEAF)'!X3/'1 minus TOT (NEAF)'!X45</f>
        <v>1.1107254425546687</v>
      </c>
      <c r="Y3" s="22">
        <f>'Raw Data (NEAF)'!Y3/'1 minus TOT (NEAF)'!Y45</f>
        <v>0</v>
      </c>
      <c r="Z3" s="22">
        <f>'Raw Data (NEAF)'!Z3/'1 minus TOT (NEAF)'!Z45</f>
        <v>1.2085845582244239</v>
      </c>
      <c r="AA3" s="22">
        <f>'Raw Data (NEAF)'!AA3/'1 minus TOT (NEAF)'!AA45</f>
        <v>0</v>
      </c>
      <c r="AB3" s="22">
        <f>'Raw Data (NEAF)'!AB3/'1 minus TOT (NEAF)'!AB45</f>
        <v>0</v>
      </c>
      <c r="AC3" s="22"/>
    </row>
    <row r="4" spans="1:30" s="23" customFormat="1">
      <c r="A4" s="21">
        <v>1950</v>
      </c>
      <c r="B4" s="22">
        <f t="shared" ref="B4:B60" si="0">SUM(H4:AC4)</f>
        <v>94.950109300235241</v>
      </c>
      <c r="C4" s="22">
        <f>'Raw Data (NEAF)'!C4/'1 minus TOT (NEAF)'!C46</f>
        <v>0</v>
      </c>
      <c r="D4" s="22">
        <f>'Raw Data (NEAF)'!D4/'1 minus TOT (NEAF)'!D46</f>
        <v>0</v>
      </c>
      <c r="E4" s="22">
        <f>'Raw Data (NEAF)'!E4/'1 minus TOT (NEAF)'!E46</f>
        <v>1.002398146152188</v>
      </c>
      <c r="F4" s="22">
        <f>'Raw Data (NEAF)'!F4/'1 minus TOT (NEAF)'!F46</f>
        <v>0</v>
      </c>
      <c r="G4" s="22">
        <f>'Raw Data (NEAF)'!G4/'1 minus TOT (NEAF)'!G46</f>
        <v>0</v>
      </c>
      <c r="H4" s="22">
        <f t="shared" ref="H4:H60" si="1">SUM(C4:G4)</f>
        <v>1.002398146152188</v>
      </c>
      <c r="I4" s="22">
        <f>'Raw Data (NEAF)'!I4/'1 minus TOT (NEAF)'!I46</f>
        <v>3.0025987153187375</v>
      </c>
      <c r="J4" s="22">
        <f>'Raw Data (NEAF)'!J4/'1 minus TOT (NEAF)'!J46</f>
        <v>0</v>
      </c>
      <c r="K4" s="22">
        <f>'Raw Data (NEAF)'!K4/'1 minus TOT (NEAF)'!K46</f>
        <v>1.0018762271231045</v>
      </c>
      <c r="L4" s="22">
        <f>'Raw Data (NEAF)'!L4/'1 minus TOT (NEAF)'!L46</f>
        <v>3.0092766432030129</v>
      </c>
      <c r="M4" s="22">
        <f>'Raw Data (NEAF)'!M4/'1 minus TOT (NEAF)'!M46</f>
        <v>2.0069725795672877</v>
      </c>
      <c r="N4" s="22">
        <f>'Raw Data (NEAF)'!N4/'1 minus TOT (NEAF)'!N46</f>
        <v>3.0129687853222915</v>
      </c>
      <c r="O4" s="22">
        <f>'Raw Data (NEAF)'!O4/'1 minus TOT (NEAF)'!O46</f>
        <v>9.0533032075004325</v>
      </c>
      <c r="P4" s="22">
        <f>'Raw Data (NEAF)'!P4/'1 minus TOT (NEAF)'!P46</f>
        <v>5.0448792154654267</v>
      </c>
      <c r="Q4" s="22">
        <f>'Raw Data (NEAF)'!Q4/'1 minus TOT (NEAF)'!Q46</f>
        <v>9.1169697550917661</v>
      </c>
      <c r="R4" s="22">
        <f>'Raw Data (NEAF)'!R4/'1 minus TOT (NEAF)'!R46</f>
        <v>8.1659273102603276</v>
      </c>
      <c r="S4" s="22">
        <f>'Raw Data (NEAF)'!S4/'1 minus TOT (NEAF)'!S46</f>
        <v>18.506313719801099</v>
      </c>
      <c r="T4" s="22">
        <f>'Raw Data (NEAF)'!T4/'1 minus TOT (NEAF)'!T46</f>
        <v>12.460403090069484</v>
      </c>
      <c r="U4" s="22">
        <f>'Raw Data (NEAF)'!U4/'1 minus TOT (NEAF)'!U46</f>
        <v>8.4408116848502086</v>
      </c>
      <c r="V4" s="22">
        <f>'Raw Data (NEAF)'!V4/'1 minus TOT (NEAF)'!V46</f>
        <v>3.2165230702804544</v>
      </c>
      <c r="W4" s="22">
        <f>'Raw Data (NEAF)'!W4/'1 minus TOT (NEAF)'!W46</f>
        <v>4.4183088465721605</v>
      </c>
      <c r="X4" s="22">
        <f>'Raw Data (NEAF)'!X4/'1 minus TOT (NEAF)'!X46</f>
        <v>2.2918134363196536</v>
      </c>
      <c r="Y4" s="22">
        <f>'Raw Data (NEAF)'!Y4/'1 minus TOT (NEAF)'!Y46</f>
        <v>1.198764867337603</v>
      </c>
      <c r="Z4" s="22">
        <f>'Raw Data (NEAF)'!Z4/'1 minus TOT (NEAF)'!Z46</f>
        <v>0</v>
      </c>
      <c r="AA4" s="22">
        <f>'Raw Data (NEAF)'!AA4/'1 minus TOT (NEAF)'!AA46</f>
        <v>0</v>
      </c>
      <c r="AB4" s="22">
        <f>'Raw Data (NEAF)'!AB4/'1 minus TOT (NEAF)'!AB46</f>
        <v>0</v>
      </c>
      <c r="AC4" s="22"/>
    </row>
    <row r="5" spans="1:30" s="23" customFormat="1">
      <c r="A5" s="21">
        <v>1951</v>
      </c>
      <c r="B5" s="22">
        <f t="shared" si="0"/>
        <v>82.587981435892985</v>
      </c>
      <c r="C5" s="22">
        <f>'Raw Data (NEAF)'!C5/'1 minus TOT (NEAF)'!C47</f>
        <v>0</v>
      </c>
      <c r="D5" s="22">
        <f>'Raw Data (NEAF)'!D5/'1 minus TOT (NEAF)'!D47</f>
        <v>0</v>
      </c>
      <c r="E5" s="22">
        <f>'Raw Data (NEAF)'!E5/'1 minus TOT (NEAF)'!E47</f>
        <v>0</v>
      </c>
      <c r="F5" s="22">
        <f>'Raw Data (NEAF)'!F5/'1 minus TOT (NEAF)'!F47</f>
        <v>1.0015801437240015</v>
      </c>
      <c r="G5" s="22">
        <f>'Raw Data (NEAF)'!G5/'1 minus TOT (NEAF)'!G47</f>
        <v>1.0012602584824675</v>
      </c>
      <c r="H5" s="22">
        <f t="shared" si="1"/>
        <v>2.002840402206469</v>
      </c>
      <c r="I5" s="22">
        <f>'Raw Data (NEAF)'!I5/'1 minus TOT (NEAF)'!I47</f>
        <v>1.0008609502238155</v>
      </c>
      <c r="J5" s="22">
        <f>'Raw Data (NEAF)'!J5/'1 minus TOT (NEAF)'!J47</f>
        <v>1.0009481208667468</v>
      </c>
      <c r="K5" s="22">
        <f>'Raw Data (NEAF)'!K5/'1 minus TOT (NEAF)'!K47</f>
        <v>1.0017532414029713</v>
      </c>
      <c r="L5" s="22">
        <f>'Raw Data (NEAF)'!L5/'1 minus TOT (NEAF)'!L47</f>
        <v>3.008852151483175</v>
      </c>
      <c r="M5" s="22">
        <f>'Raw Data (NEAF)'!M5/'1 minus TOT (NEAF)'!M47</f>
        <v>3.0106298469427881</v>
      </c>
      <c r="N5" s="22">
        <f>'Raw Data (NEAF)'!N5/'1 minus TOT (NEAF)'!N47</f>
        <v>5.0202396081656158</v>
      </c>
      <c r="O5" s="22">
        <f>'Raw Data (NEAF)'!O5/'1 minus TOT (NEAF)'!O47</f>
        <v>5.0292963492471783</v>
      </c>
      <c r="P5" s="22">
        <f>'Raw Data (NEAF)'!P5/'1 minus TOT (NEAF)'!P47</f>
        <v>5.0438334669372864</v>
      </c>
      <c r="Q5" s="22">
        <f>'Raw Data (NEAF)'!Q5/'1 minus TOT (NEAF)'!Q47</f>
        <v>8.0994123555699904</v>
      </c>
      <c r="R5" s="22">
        <f>'Raw Data (NEAF)'!R5/'1 minus TOT (NEAF)'!R47</f>
        <v>9.1911625819361724</v>
      </c>
      <c r="S5" s="22">
        <f>'Raw Data (NEAF)'!S5/'1 minus TOT (NEAF)'!S47</f>
        <v>7.1943232366024148</v>
      </c>
      <c r="T5" s="22">
        <f>'Raw Data (NEAF)'!T5/'1 minus TOT (NEAF)'!T47</f>
        <v>14.527471337606144</v>
      </c>
      <c r="U5" s="22">
        <f>'Raw Data (NEAF)'!U5/'1 minus TOT (NEAF)'!U47</f>
        <v>5.2760582040797681</v>
      </c>
      <c r="V5" s="22">
        <f>'Raw Data (NEAF)'!V5/'1 minus TOT (NEAF)'!V47</f>
        <v>4.2830502457163142</v>
      </c>
      <c r="W5" s="22">
        <f>'Raw Data (NEAF)'!W5/'1 minus TOT (NEAF)'!W47</f>
        <v>4.4030577777777777</v>
      </c>
      <c r="X5" s="22">
        <f>'Raw Data (NEAF)'!X5/'1 minus TOT (NEAF)'!X47</f>
        <v>2.2898938325634166</v>
      </c>
      <c r="Y5" s="22">
        <f>'Raw Data (NEAF)'!Y5/'1 minus TOT (NEAF)'!Y47</f>
        <v>0</v>
      </c>
      <c r="Z5" s="22">
        <f>'Raw Data (NEAF)'!Z5/'1 minus TOT (NEAF)'!Z47</f>
        <v>1.2042977265649331</v>
      </c>
      <c r="AA5" s="22">
        <f>'Raw Data (NEAF)'!AA5/'1 minus TOT (NEAF)'!AA47</f>
        <v>0</v>
      </c>
      <c r="AB5" s="22">
        <f>'Raw Data (NEAF)'!AB5/'1 minus TOT (NEAF)'!AB47</f>
        <v>0</v>
      </c>
      <c r="AC5" s="22"/>
    </row>
    <row r="6" spans="1:30" s="24" customFormat="1">
      <c r="A6" s="21">
        <v>1952</v>
      </c>
      <c r="B6" s="22">
        <f t="shared" si="0"/>
        <v>101.62258632683718</v>
      </c>
      <c r="C6" s="22">
        <f>'Raw Data (NEAF)'!C6/'1 minus TOT (NEAF)'!C48</f>
        <v>0</v>
      </c>
      <c r="D6" s="22">
        <f>'Raw Data (NEAF)'!D6/'1 minus TOT (NEAF)'!D48</f>
        <v>0</v>
      </c>
      <c r="E6" s="22">
        <f>'Raw Data (NEAF)'!E6/'1 minus TOT (NEAF)'!E48</f>
        <v>0</v>
      </c>
      <c r="F6" s="22">
        <f>'Raw Data (NEAF)'!F6/'1 minus TOT (NEAF)'!F48</f>
        <v>2.0031947818563016</v>
      </c>
      <c r="G6" s="22">
        <f>'Raw Data (NEAF)'!G6/'1 minus TOT (NEAF)'!G48</f>
        <v>1.0012142179937127</v>
      </c>
      <c r="H6" s="22">
        <f t="shared" si="1"/>
        <v>3.0044089998500141</v>
      </c>
      <c r="I6" s="22">
        <f>'Raw Data (NEAF)'!I6/'1 minus TOT (NEAF)'!I48</f>
        <v>3.0025079776424808</v>
      </c>
      <c r="J6" s="22">
        <f>'Raw Data (NEAF)'!J6/'1 minus TOT (NEAF)'!J48</f>
        <v>3.0024088163393863</v>
      </c>
      <c r="K6" s="22">
        <f>'Raw Data (NEAF)'!K6/'1 minus TOT (NEAF)'!K48</f>
        <v>3.0055066791412588</v>
      </c>
      <c r="L6" s="22">
        <f>'Raw Data (NEAF)'!L6/'1 minus TOT (NEAF)'!L48</f>
        <v>1.0027893808853712</v>
      </c>
      <c r="M6" s="22">
        <f>'Raw Data (NEAF)'!M6/'1 minus TOT (NEAF)'!M48</f>
        <v>3.0104257853894203</v>
      </c>
      <c r="N6" s="22">
        <f>'Raw Data (NEAF)'!N6/'1 minus TOT (NEAF)'!N48</f>
        <v>5.0211107547336757</v>
      </c>
      <c r="O6" s="22">
        <f>'Raw Data (NEAF)'!O6/'1 minus TOT (NEAF)'!O48</f>
        <v>10.058803548176598</v>
      </c>
      <c r="P6" s="22">
        <f>'Raw Data (NEAF)'!P6/'1 minus TOT (NEAF)'!P48</f>
        <v>13.114738504946063</v>
      </c>
      <c r="Q6" s="22">
        <f>'Raw Data (NEAF)'!Q6/'1 minus TOT (NEAF)'!Q48</f>
        <v>9.1139095227468356</v>
      </c>
      <c r="R6" s="22">
        <f>'Raw Data (NEAF)'!R6/'1 minus TOT (NEAF)'!R48</f>
        <v>10.205046557630144</v>
      </c>
      <c r="S6" s="22">
        <f>'Raw Data (NEAF)'!S6/'1 minus TOT (NEAF)'!S48</f>
        <v>14.38713283239148</v>
      </c>
      <c r="T6" s="22">
        <f>'Raw Data (NEAF)'!T6/'1 minus TOT (NEAF)'!T48</f>
        <v>8.298676552244828</v>
      </c>
      <c r="U6" s="22">
        <f>'Raw Data (NEAF)'!U6/'1 minus TOT (NEAF)'!U48</f>
        <v>2.1075246093098272</v>
      </c>
      <c r="V6" s="22">
        <f>'Raw Data (NEAF)'!V6/'1 minus TOT (NEAF)'!V48</f>
        <v>6.4172298498968487</v>
      </c>
      <c r="W6" s="22">
        <f>'Raw Data (NEAF)'!W6/'1 minus TOT (NEAF)'!W48</f>
        <v>2.2012876873550487</v>
      </c>
      <c r="X6" s="22">
        <f>'Raw Data (NEAF)'!X6/'1 minus TOT (NEAF)'!X48</f>
        <v>3.4437391806116562</v>
      </c>
      <c r="Y6" s="22">
        <f>'Raw Data (NEAF)'!Y6/'1 minus TOT (NEAF)'!Y48</f>
        <v>0</v>
      </c>
      <c r="Z6" s="22">
        <f>'Raw Data (NEAF)'!Z6/'1 minus TOT (NEAF)'!Z48</f>
        <v>1.2253390875462393</v>
      </c>
      <c r="AA6" s="22">
        <f>'Raw Data (NEAF)'!AA6/'1 minus TOT (NEAF)'!AA48</f>
        <v>0</v>
      </c>
      <c r="AB6" s="22">
        <f>'Raw Data (NEAF)'!AB6/'1 minus TOT (NEAF)'!AB48</f>
        <v>0</v>
      </c>
      <c r="AC6" s="22"/>
      <c r="AD6" s="23"/>
    </row>
    <row r="7" spans="1:30" s="24" customFormat="1">
      <c r="A7" s="21">
        <v>1953</v>
      </c>
      <c r="B7" s="22">
        <f t="shared" si="0"/>
        <v>78.36427392203872</v>
      </c>
      <c r="C7" s="22">
        <f>'Raw Data (NEAF)'!C7/'1 minus TOT (NEAF)'!C49</f>
        <v>1.0546042439082217</v>
      </c>
      <c r="D7" s="22">
        <f>'Raw Data (NEAF)'!D7/'1 minus TOT (NEAF)'!D49</f>
        <v>0</v>
      </c>
      <c r="E7" s="22">
        <f>'Raw Data (NEAF)'!E7/'1 minus TOT (NEAF)'!E49</f>
        <v>0</v>
      </c>
      <c r="F7" s="22">
        <f>'Raw Data (NEAF)'!F7/'1 minus TOT (NEAF)'!F49</f>
        <v>0</v>
      </c>
      <c r="G7" s="22">
        <f>'Raw Data (NEAF)'!G7/'1 minus TOT (NEAF)'!G49</f>
        <v>0</v>
      </c>
      <c r="H7" s="22">
        <f t="shared" si="1"/>
        <v>1.0546042439082217</v>
      </c>
      <c r="I7" s="22">
        <f>'Raw Data (NEAF)'!I7/'1 minus TOT (NEAF)'!I49</f>
        <v>1.00076493772116</v>
      </c>
      <c r="J7" s="22">
        <f>'Raw Data (NEAF)'!J7/'1 minus TOT (NEAF)'!J49</f>
        <v>0</v>
      </c>
      <c r="K7" s="22">
        <f>'Raw Data (NEAF)'!K7/'1 minus TOT (NEAF)'!K49</f>
        <v>3.0049944291417781</v>
      </c>
      <c r="L7" s="22">
        <f>'Raw Data (NEAF)'!L7/'1 minus TOT (NEAF)'!L49</f>
        <v>2.0052668398268398</v>
      </c>
      <c r="M7" s="22">
        <f>'Raw Data (NEAF)'!M7/'1 minus TOT (NEAF)'!M49</f>
        <v>2.0064791219481246</v>
      </c>
      <c r="N7" s="22">
        <f>'Raw Data (NEAF)'!N7/'1 minus TOT (NEAF)'!N49</f>
        <v>5.0206348067091415</v>
      </c>
      <c r="O7" s="22">
        <f>'Raw Data (NEAF)'!O7/'1 minus TOT (NEAF)'!O49</f>
        <v>6.0334733993305321</v>
      </c>
      <c r="P7" s="22">
        <f>'Raw Data (NEAF)'!P7/'1 minus TOT (NEAF)'!P49</f>
        <v>2.0174271862750746</v>
      </c>
      <c r="Q7" s="22">
        <f>'Raw Data (NEAF)'!Q7/'1 minus TOT (NEAF)'!Q49</f>
        <v>7.0844382101385941</v>
      </c>
      <c r="R7" s="22">
        <f>'Raw Data (NEAF)'!R7/'1 minus TOT (NEAF)'!R49</f>
        <v>10.204904130207689</v>
      </c>
      <c r="S7" s="22">
        <f>'Raw Data (NEAF)'!S7/'1 minus TOT (NEAF)'!S49</f>
        <v>10.269545389684705</v>
      </c>
      <c r="T7" s="22">
        <f>'Raw Data (NEAF)'!T7/'1 minus TOT (NEAF)'!T49</f>
        <v>12.449334516415261</v>
      </c>
      <c r="U7" s="22">
        <f>'Raw Data (NEAF)'!U7/'1 minus TOT (NEAF)'!U49</f>
        <v>7.378337566805266</v>
      </c>
      <c r="V7" s="22">
        <f>'Raw Data (NEAF)'!V7/'1 minus TOT (NEAF)'!V49</f>
        <v>3.2094397283531406</v>
      </c>
      <c r="W7" s="22">
        <f>'Raw Data (NEAF)'!W7/'1 minus TOT (NEAF)'!W49</f>
        <v>2.1929558986779694</v>
      </c>
      <c r="X7" s="22">
        <f>'Raw Data (NEAF)'!X7/'1 minus TOT (NEAF)'!X49</f>
        <v>3.4316735168952097</v>
      </c>
      <c r="Y7" s="22">
        <f>'Raw Data (NEAF)'!Y7/'1 minus TOT (NEAF)'!Y49</f>
        <v>0</v>
      </c>
      <c r="Z7" s="22">
        <f>'Raw Data (NEAF)'!Z7/'1 minus TOT (NEAF)'!Z49</f>
        <v>0</v>
      </c>
      <c r="AA7" s="22">
        <f>'Raw Data (NEAF)'!AA7/'1 minus TOT (NEAF)'!AA49</f>
        <v>0</v>
      </c>
      <c r="AB7" s="22">
        <f>'Raw Data (NEAF)'!AB7/'1 minus TOT (NEAF)'!AB49</f>
        <v>0</v>
      </c>
      <c r="AC7" s="22"/>
    </row>
    <row r="8" spans="1:30" s="23" customFormat="1">
      <c r="A8" s="21">
        <v>1954</v>
      </c>
      <c r="B8" s="22">
        <f t="shared" si="0"/>
        <v>137.16393793068212</v>
      </c>
      <c r="C8" s="22">
        <f>'Raw Data (NEAF)'!C8/'1 minus TOT (NEAF)'!C50</f>
        <v>0</v>
      </c>
      <c r="D8" s="22">
        <f>'Raw Data (NEAF)'!D8/'1 minus TOT (NEAF)'!D50</f>
        <v>1.0038429182865014</v>
      </c>
      <c r="E8" s="22">
        <f>'Raw Data (NEAF)'!E8/'1 minus TOT (NEAF)'!E50</f>
        <v>0</v>
      </c>
      <c r="F8" s="22">
        <f>'Raw Data (NEAF)'!F8/'1 minus TOT (NEAF)'!F50</f>
        <v>0</v>
      </c>
      <c r="G8" s="22">
        <f>'Raw Data (NEAF)'!G8/'1 minus TOT (NEAF)'!G50</f>
        <v>0</v>
      </c>
      <c r="H8" s="22">
        <f t="shared" si="1"/>
        <v>1.0038429182865014</v>
      </c>
      <c r="I8" s="22">
        <f>'Raw Data (NEAF)'!I8/'1 minus TOT (NEAF)'!I50</f>
        <v>1.0007218554921096</v>
      </c>
      <c r="J8" s="22">
        <f>'Raw Data (NEAF)'!J8/'1 minus TOT (NEAF)'!J50</f>
        <v>1.0007321225379071</v>
      </c>
      <c r="K8" s="22">
        <f>'Raw Data (NEAF)'!K8/'1 minus TOT (NEAF)'!K50</f>
        <v>4.00622890337256</v>
      </c>
      <c r="L8" s="22">
        <f>'Raw Data (NEAF)'!L8/'1 minus TOT (NEAF)'!L50</f>
        <v>2.0046888949911064</v>
      </c>
      <c r="M8" s="22">
        <f>'Raw Data (NEAF)'!M8/'1 minus TOT (NEAF)'!M50</f>
        <v>2.006208880105437</v>
      </c>
      <c r="N8" s="22">
        <f>'Raw Data (NEAF)'!N8/'1 minus TOT (NEAF)'!N50</f>
        <v>4.0151711159146544</v>
      </c>
      <c r="O8" s="22">
        <f>'Raw Data (NEAF)'!O8/'1 minus TOT (NEAF)'!O50</f>
        <v>15.073629881515643</v>
      </c>
      <c r="P8" s="22">
        <f>'Raw Data (NEAF)'!P8/'1 minus TOT (NEAF)'!P50</f>
        <v>18.145066520534602</v>
      </c>
      <c r="Q8" s="22">
        <f>'Raw Data (NEAF)'!Q8/'1 minus TOT (NEAF)'!Q50</f>
        <v>17.190608185227457</v>
      </c>
      <c r="R8" s="22">
        <f>'Raw Data (NEAF)'!R8/'1 minus TOT (NEAF)'!R50</f>
        <v>19.350999091136604</v>
      </c>
      <c r="S8" s="22">
        <f>'Raw Data (NEAF)'!S8/'1 minus TOT (NEAF)'!S50</f>
        <v>15.374555735518838</v>
      </c>
      <c r="T8" s="22">
        <f>'Raw Data (NEAF)'!T8/'1 minus TOT (NEAF)'!T50</f>
        <v>13.448542505455613</v>
      </c>
      <c r="U8" s="22">
        <f>'Raw Data (NEAF)'!U8/'1 minus TOT (NEAF)'!U50</f>
        <v>9.4487256379633155</v>
      </c>
      <c r="V8" s="22">
        <f>'Raw Data (NEAF)'!V8/'1 minus TOT (NEAF)'!V50</f>
        <v>8.5220981727211633</v>
      </c>
      <c r="W8" s="22">
        <f>'Raw Data (NEAF)'!W8/'1 minus TOT (NEAF)'!W50</f>
        <v>2.1891781471131373</v>
      </c>
      <c r="X8" s="22">
        <f>'Raw Data (NEAF)'!X8/'1 minus TOT (NEAF)'!X50</f>
        <v>3.382939362795478</v>
      </c>
      <c r="Y8" s="22">
        <f>'Raw Data (NEAF)'!Y8/'1 minus TOT (NEAF)'!Y50</f>
        <v>0</v>
      </c>
      <c r="Z8" s="22">
        <f>'Raw Data (NEAF)'!Z8/'1 minus TOT (NEAF)'!Z50</f>
        <v>0</v>
      </c>
      <c r="AA8" s="22">
        <f>'Raw Data (NEAF)'!AA8/'1 minus TOT (NEAF)'!AA50</f>
        <v>0</v>
      </c>
      <c r="AB8" s="22">
        <f>'Raw Data (NEAF)'!AB8/'1 minus TOT (NEAF)'!AB50</f>
        <v>0</v>
      </c>
      <c r="AC8" s="22"/>
    </row>
    <row r="9" spans="1:30" s="24" customFormat="1">
      <c r="A9" s="21">
        <v>1955</v>
      </c>
      <c r="B9" s="22">
        <f t="shared" si="0"/>
        <v>124.6335544370862</v>
      </c>
      <c r="C9" s="22">
        <f>'Raw Data (NEAF)'!C9/'1 minus TOT (NEAF)'!C51</f>
        <v>0</v>
      </c>
      <c r="D9" s="22">
        <f>'Raw Data (NEAF)'!D9/'1 minus TOT (NEAF)'!D51</f>
        <v>2.0074849371276553</v>
      </c>
      <c r="E9" s="22">
        <f>'Raw Data (NEAF)'!E9/'1 minus TOT (NEAF)'!E51</f>
        <v>0</v>
      </c>
      <c r="F9" s="22">
        <f>'Raw Data (NEAF)'!F9/'1 minus TOT (NEAF)'!F51</f>
        <v>0</v>
      </c>
      <c r="G9" s="22">
        <f>'Raw Data (NEAF)'!G9/'1 minus TOT (NEAF)'!G51</f>
        <v>0</v>
      </c>
      <c r="H9" s="22">
        <f t="shared" si="1"/>
        <v>2.0074849371276553</v>
      </c>
      <c r="I9" s="22">
        <f>'Raw Data (NEAF)'!I9/'1 minus TOT (NEAF)'!I51</f>
        <v>5.0034995625546808</v>
      </c>
      <c r="J9" s="22">
        <f>'Raw Data (NEAF)'!J9/'1 minus TOT (NEAF)'!J51</f>
        <v>1.0006819920115577</v>
      </c>
      <c r="K9" s="22">
        <f>'Raw Data (NEAF)'!K9/'1 minus TOT (NEAF)'!K51</f>
        <v>2.0027282908466582</v>
      </c>
      <c r="L9" s="22">
        <f>'Raw Data (NEAF)'!L9/'1 minus TOT (NEAF)'!L51</f>
        <v>0</v>
      </c>
      <c r="M9" s="22">
        <f>'Raw Data (NEAF)'!M9/'1 minus TOT (NEAF)'!M51</f>
        <v>2.0059042892062129</v>
      </c>
      <c r="N9" s="22">
        <f>'Raw Data (NEAF)'!N9/'1 minus TOT (NEAF)'!N51</f>
        <v>4.0145680808836577</v>
      </c>
      <c r="O9" s="22">
        <f>'Raw Data (NEAF)'!O9/'1 minus TOT (NEAF)'!O51</f>
        <v>7.0347175209423618</v>
      </c>
      <c r="P9" s="22">
        <f>'Raw Data (NEAF)'!P9/'1 minus TOT (NEAF)'!P51</f>
        <v>12.097391564636032</v>
      </c>
      <c r="Q9" s="22">
        <f>'Raw Data (NEAF)'!Q9/'1 minus TOT (NEAF)'!Q51</f>
        <v>15.167443796367646</v>
      </c>
      <c r="R9" s="22">
        <f>'Raw Data (NEAF)'!R9/'1 minus TOT (NEAF)'!R51</f>
        <v>17.297481908870552</v>
      </c>
      <c r="S9" s="22">
        <f>'Raw Data (NEAF)'!S9/'1 minus TOT (NEAF)'!S51</f>
        <v>14.343227578539489</v>
      </c>
      <c r="T9" s="22">
        <f>'Raw Data (NEAF)'!T9/'1 minus TOT (NEAF)'!T51</f>
        <v>11.372151180129134</v>
      </c>
      <c r="U9" s="22">
        <f>'Raw Data (NEAF)'!U9/'1 minus TOT (NEAF)'!U51</f>
        <v>15.778363713954764</v>
      </c>
      <c r="V9" s="22">
        <f>'Raw Data (NEAF)'!V9/'1 minus TOT (NEAF)'!V51</f>
        <v>5.3313003037800257</v>
      </c>
      <c r="W9" s="22">
        <f>'Raw Data (NEAF)'!W9/'1 minus TOT (NEAF)'!W51</f>
        <v>5.4666426196599964</v>
      </c>
      <c r="X9" s="22">
        <f>'Raw Data (NEAF)'!X9/'1 minus TOT (NEAF)'!X51</f>
        <v>1.1368693489294477</v>
      </c>
      <c r="Y9" s="22">
        <f>'Raw Data (NEAF)'!Y9/'1 minus TOT (NEAF)'!Y51</f>
        <v>3.573097748646338</v>
      </c>
      <c r="Z9" s="22">
        <f>'Raw Data (NEAF)'!Z9/'1 minus TOT (NEAF)'!Z51</f>
        <v>0</v>
      </c>
      <c r="AA9" s="22">
        <f>'Raw Data (NEAF)'!AA9/'1 minus TOT (NEAF)'!AA51</f>
        <v>0</v>
      </c>
      <c r="AB9" s="22">
        <f>'Raw Data (NEAF)'!AB9/'1 minus TOT (NEAF)'!AB51</f>
        <v>0</v>
      </c>
      <c r="AC9" s="22"/>
    </row>
    <row r="10" spans="1:30" s="23" customFormat="1">
      <c r="A10" s="21">
        <v>1956</v>
      </c>
      <c r="B10" s="22">
        <f t="shared" si="0"/>
        <v>137.23187189674368</v>
      </c>
      <c r="C10" s="22">
        <f>'Raw Data (NEAF)'!C10/'1 minus TOT (NEAF)'!C52</f>
        <v>0</v>
      </c>
      <c r="D10" s="22">
        <f>'Raw Data (NEAF)'!D10/'1 minus TOT (NEAF)'!D52</f>
        <v>0</v>
      </c>
      <c r="E10" s="22">
        <f>'Raw Data (NEAF)'!E10/'1 minus TOT (NEAF)'!E52</f>
        <v>0</v>
      </c>
      <c r="F10" s="22">
        <f>'Raw Data (NEAF)'!F10/'1 minus TOT (NEAF)'!F52</f>
        <v>1.0012919181627908</v>
      </c>
      <c r="G10" s="22">
        <f>'Raw Data (NEAF)'!G10/'1 minus TOT (NEAF)'!G52</f>
        <v>0</v>
      </c>
      <c r="H10" s="22">
        <f t="shared" si="1"/>
        <v>1.0012919181627908</v>
      </c>
      <c r="I10" s="22">
        <f>'Raw Data (NEAF)'!I10/'1 minus TOT (NEAF)'!I52</f>
        <v>6.0043086829365038</v>
      </c>
      <c r="J10" s="22">
        <f>'Raw Data (NEAF)'!J10/'1 minus TOT (NEAF)'!J52</f>
        <v>4.0027425872764857</v>
      </c>
      <c r="K10" s="22">
        <f>'Raw Data (NEAF)'!K10/'1 minus TOT (NEAF)'!K52</f>
        <v>2.0027913535650126</v>
      </c>
      <c r="L10" s="22">
        <f>'Raw Data (NEAF)'!L10/'1 minus TOT (NEAF)'!L52</f>
        <v>2.0049986640083861</v>
      </c>
      <c r="M10" s="22">
        <f>'Raw Data (NEAF)'!M10/'1 minus TOT (NEAF)'!M52</f>
        <v>3.0087339810087781</v>
      </c>
      <c r="N10" s="22">
        <f>'Raw Data (NEAF)'!N10/'1 minus TOT (NEAF)'!N52</f>
        <v>2.0076644140431843</v>
      </c>
      <c r="O10" s="22">
        <f>'Raw Data (NEAF)'!O10/'1 minus TOT (NEAF)'!O52</f>
        <v>8.0403650568348439</v>
      </c>
      <c r="P10" s="22">
        <f>'Raw Data (NEAF)'!P10/'1 minus TOT (NEAF)'!P52</f>
        <v>10.079356535379789</v>
      </c>
      <c r="Q10" s="22">
        <f>'Raw Data (NEAF)'!Q10/'1 minus TOT (NEAF)'!Q52</f>
        <v>19.210072425483204</v>
      </c>
      <c r="R10" s="22">
        <f>'Raw Data (NEAF)'!R10/'1 minus TOT (NEAF)'!R52</f>
        <v>13.221015706990977</v>
      </c>
      <c r="S10" s="22">
        <f>'Raw Data (NEAF)'!S10/'1 minus TOT (NEAF)'!S52</f>
        <v>21.523443148596396</v>
      </c>
      <c r="T10" s="22">
        <f>'Raw Data (NEAF)'!T10/'1 minus TOT (NEAF)'!T52</f>
        <v>11.380572672518118</v>
      </c>
      <c r="U10" s="22">
        <f>'Raw Data (NEAF)'!U10/'1 minus TOT (NEAF)'!U52</f>
        <v>17.884826578862672</v>
      </c>
      <c r="V10" s="22">
        <f>'Raw Data (NEAF)'!V10/'1 minus TOT (NEAF)'!V52</f>
        <v>1.0660852139457564</v>
      </c>
      <c r="W10" s="22">
        <f>'Raw Data (NEAF)'!W10/'1 minus TOT (NEAF)'!W52</f>
        <v>6.5674164060620637</v>
      </c>
      <c r="X10" s="22">
        <f>'Raw Data (NEAF)'!X10/'1 minus TOT (NEAF)'!X52</f>
        <v>4.5570513658345311</v>
      </c>
      <c r="Y10" s="22">
        <f>'Raw Data (NEAF)'!Y10/'1 minus TOT (NEAF)'!Y52</f>
        <v>2.4130909090909092</v>
      </c>
      <c r="Z10" s="22">
        <f>'Raw Data (NEAF)'!Z10/'1 minus TOT (NEAF)'!Z52</f>
        <v>1.2560442761433148</v>
      </c>
      <c r="AA10" s="22">
        <f>'Raw Data (NEAF)'!AA10/'1 minus TOT (NEAF)'!AA52</f>
        <v>0</v>
      </c>
      <c r="AB10" s="22">
        <f>'Raw Data (NEAF)'!AB10/'1 minus TOT (NEAF)'!AB52</f>
        <v>0</v>
      </c>
      <c r="AC10" s="22"/>
    </row>
    <row r="11" spans="1:30" s="23" customFormat="1">
      <c r="A11" s="21">
        <v>1957</v>
      </c>
      <c r="B11" s="22">
        <f t="shared" si="0"/>
        <v>148.04398790812328</v>
      </c>
      <c r="C11" s="22">
        <f>'Raw Data (NEAF)'!C11/'1 minus TOT (NEAF)'!C53</f>
        <v>1.0545997597738881</v>
      </c>
      <c r="D11" s="22">
        <f>'Raw Data (NEAF)'!D11/'1 minus TOT (NEAF)'!D53</f>
        <v>0</v>
      </c>
      <c r="E11" s="22">
        <f>'Raw Data (NEAF)'!E11/'1 minus TOT (NEAF)'!E53</f>
        <v>1.0019073878727787</v>
      </c>
      <c r="F11" s="22">
        <f>'Raw Data (NEAF)'!F11/'1 minus TOT (NEAF)'!F53</f>
        <v>1.0012379186437756</v>
      </c>
      <c r="G11" s="22">
        <f>'Raw Data (NEAF)'!G11/'1 minus TOT (NEAF)'!G53</f>
        <v>0</v>
      </c>
      <c r="H11" s="22">
        <f t="shared" si="1"/>
        <v>3.0577450662904422</v>
      </c>
      <c r="I11" s="22">
        <f>'Raw Data (NEAF)'!I11/'1 minus TOT (NEAF)'!I53</f>
        <v>0</v>
      </c>
      <c r="J11" s="22">
        <f>'Raw Data (NEAF)'!J11/'1 minus TOT (NEAF)'!J53</f>
        <v>4.00311686562923</v>
      </c>
      <c r="K11" s="22">
        <f>'Raw Data (NEAF)'!K11/'1 minus TOT (NEAF)'!K53</f>
        <v>0</v>
      </c>
      <c r="L11" s="22">
        <f>'Raw Data (NEAF)'!L11/'1 minus TOT (NEAF)'!L53</f>
        <v>1.0023987265042213</v>
      </c>
      <c r="M11" s="22">
        <f>'Raw Data (NEAF)'!M11/'1 minus TOT (NEAF)'!M53</f>
        <v>3.0090796882815147</v>
      </c>
      <c r="N11" s="22">
        <f>'Raw Data (NEAF)'!N11/'1 minus TOT (NEAF)'!N53</f>
        <v>2.0079639086523491</v>
      </c>
      <c r="O11" s="22">
        <f>'Raw Data (NEAF)'!O11/'1 minus TOT (NEAF)'!O53</f>
        <v>8.0423287226860793</v>
      </c>
      <c r="P11" s="22">
        <f>'Raw Data (NEAF)'!P11/'1 minus TOT (NEAF)'!P53</f>
        <v>10.08237417997298</v>
      </c>
      <c r="Q11" s="22">
        <f>'Raw Data (NEAF)'!Q11/'1 minus TOT (NEAF)'!Q53</f>
        <v>12.139316182146544</v>
      </c>
      <c r="R11" s="22">
        <f>'Raw Data (NEAF)'!R11/'1 minus TOT (NEAF)'!R53</f>
        <v>11.194525471403271</v>
      </c>
      <c r="S11" s="22">
        <f>'Raw Data (NEAF)'!S11/'1 minus TOT (NEAF)'!S53</f>
        <v>18.459904186627785</v>
      </c>
      <c r="T11" s="22">
        <f>'Raw Data (NEAF)'!T11/'1 minus TOT (NEAF)'!T53</f>
        <v>21.780363316490394</v>
      </c>
      <c r="U11" s="22">
        <f>'Raw Data (NEAF)'!U11/'1 minus TOT (NEAF)'!U53</f>
        <v>16.883418241891512</v>
      </c>
      <c r="V11" s="22">
        <f>'Raw Data (NEAF)'!V11/'1 minus TOT (NEAF)'!V53</f>
        <v>16.060823843959696</v>
      </c>
      <c r="W11" s="22">
        <f>'Raw Data (NEAF)'!W11/'1 minus TOT (NEAF)'!W53</f>
        <v>10.97301775486009</v>
      </c>
      <c r="X11" s="22">
        <f>'Raw Data (NEAF)'!X11/'1 minus TOT (NEAF)'!X53</f>
        <v>5.6874504204347138</v>
      </c>
      <c r="Y11" s="22">
        <f>'Raw Data (NEAF)'!Y11/'1 minus TOT (NEAF)'!Y53</f>
        <v>3.6601613322924798</v>
      </c>
      <c r="Z11" s="22">
        <f>'Raw Data (NEAF)'!Z11/'1 minus TOT (NEAF)'!Z53</f>
        <v>0</v>
      </c>
      <c r="AA11" s="22">
        <f>'Raw Data (NEAF)'!AA11/'1 minus TOT (NEAF)'!AA53</f>
        <v>0</v>
      </c>
      <c r="AB11" s="22">
        <f>'Raw Data (NEAF)'!AB11/'1 minus TOT (NEAF)'!AB53</f>
        <v>0</v>
      </c>
      <c r="AC11" s="22"/>
    </row>
    <row r="12" spans="1:30" s="23" customFormat="1">
      <c r="A12" s="21">
        <v>1958</v>
      </c>
      <c r="B12" s="22">
        <f t="shared" si="0"/>
        <v>111.57348672405024</v>
      </c>
      <c r="C12" s="22">
        <f>'Raw Data (NEAF)'!C12/'1 minus TOT (NEAF)'!C54</f>
        <v>0</v>
      </c>
      <c r="D12" s="22">
        <f>'Raw Data (NEAF)'!D12/'1 minus TOT (NEAF)'!D54</f>
        <v>0</v>
      </c>
      <c r="E12" s="22">
        <f>'Raw Data (NEAF)'!E12/'1 minus TOT (NEAF)'!E54</f>
        <v>1.0019699001308431</v>
      </c>
      <c r="F12" s="22">
        <f>'Raw Data (NEAF)'!F12/'1 minus TOT (NEAF)'!F54</f>
        <v>0</v>
      </c>
      <c r="G12" s="22">
        <f>'Raw Data (NEAF)'!G12/'1 minus TOT (NEAF)'!G54</f>
        <v>1.0008866903515301</v>
      </c>
      <c r="H12" s="22">
        <f t="shared" si="1"/>
        <v>2.0028565904823732</v>
      </c>
      <c r="I12" s="22">
        <f>'Raw Data (NEAF)'!I12/'1 minus TOT (NEAF)'!I54</f>
        <v>3.0020300959941983</v>
      </c>
      <c r="J12" s="22">
        <f>'Raw Data (NEAF)'!J12/'1 minus TOT (NEAF)'!J54</f>
        <v>3.0019559953699493</v>
      </c>
      <c r="K12" s="22">
        <f>'Raw Data (NEAF)'!K12/'1 minus TOT (NEAF)'!K54</f>
        <v>2.0027219015783553</v>
      </c>
      <c r="L12" s="22">
        <f>'Raw Data (NEAF)'!L12/'1 minus TOT (NEAF)'!L54</f>
        <v>1.002350652618978</v>
      </c>
      <c r="M12" s="22">
        <f>'Raw Data (NEAF)'!M12/'1 minus TOT (NEAF)'!M54</f>
        <v>3.0083843120206191</v>
      </c>
      <c r="N12" s="22">
        <f>'Raw Data (NEAF)'!N12/'1 minus TOT (NEAF)'!N54</f>
        <v>7.0268880888573628</v>
      </c>
      <c r="O12" s="22">
        <f>'Raw Data (NEAF)'!O12/'1 minus TOT (NEAF)'!O54</f>
        <v>5.025281303624527</v>
      </c>
      <c r="P12" s="22">
        <f>'Raw Data (NEAF)'!P12/'1 minus TOT (NEAF)'!P54</f>
        <v>7.0543780356629853</v>
      </c>
      <c r="Q12" s="22">
        <f>'Raw Data (NEAF)'!Q12/'1 minus TOT (NEAF)'!Q54</f>
        <v>7.0801384655165505</v>
      </c>
      <c r="R12" s="22">
        <f>'Raw Data (NEAF)'!R12/'1 minus TOT (NEAF)'!R54</f>
        <v>8.1383228588663616</v>
      </c>
      <c r="S12" s="22">
        <f>'Raw Data (NEAF)'!S12/'1 minus TOT (NEAF)'!S54</f>
        <v>15.372703623381655</v>
      </c>
      <c r="T12" s="22">
        <f>'Raw Data (NEAF)'!T12/'1 minus TOT (NEAF)'!T54</f>
        <v>18.625905100522335</v>
      </c>
      <c r="U12" s="22">
        <f>'Raw Data (NEAF)'!U12/'1 minus TOT (NEAF)'!U54</f>
        <v>11.603619705755323</v>
      </c>
      <c r="V12" s="22">
        <f>'Raw Data (NEAF)'!V12/'1 minus TOT (NEAF)'!V54</f>
        <v>7.4951739130434785</v>
      </c>
      <c r="W12" s="22">
        <f>'Raw Data (NEAF)'!W12/'1 minus TOT (NEAF)'!W54</f>
        <v>5.4898040236102936</v>
      </c>
      <c r="X12" s="22">
        <f>'Raw Data (NEAF)'!X12/'1 minus TOT (NEAF)'!X54</f>
        <v>3.4265875481545915</v>
      </c>
      <c r="Y12" s="22">
        <f>'Raw Data (NEAF)'!Y12/'1 minus TOT (NEAF)'!Y54</f>
        <v>1.214384508990318</v>
      </c>
      <c r="Z12" s="22">
        <f>'Raw Data (NEAF)'!Z12/'1 minus TOT (NEAF)'!Z54</f>
        <v>0</v>
      </c>
      <c r="AA12" s="22">
        <f>'Raw Data (NEAF)'!AA12/'1 minus TOT (NEAF)'!AA54</f>
        <v>0</v>
      </c>
      <c r="AB12" s="22">
        <f>'Raw Data (NEAF)'!AB12/'1 minus TOT (NEAF)'!AB54</f>
        <v>0</v>
      </c>
      <c r="AC12" s="22"/>
    </row>
    <row r="13" spans="1:30" s="23" customFormat="1">
      <c r="A13" s="21">
        <v>1959</v>
      </c>
      <c r="B13" s="22">
        <f t="shared" si="0"/>
        <v>133.98375368647692</v>
      </c>
      <c r="C13" s="22">
        <f>'Raw Data (NEAF)'!C13/'1 minus TOT (NEAF)'!C55</f>
        <v>0</v>
      </c>
      <c r="D13" s="22">
        <f>'Raw Data (NEAF)'!D13/'1 minus TOT (NEAF)'!D55</f>
        <v>0</v>
      </c>
      <c r="E13" s="22">
        <f>'Raw Data (NEAF)'!E13/'1 minus TOT (NEAF)'!E55</f>
        <v>0</v>
      </c>
      <c r="F13" s="22">
        <f>'Raw Data (NEAF)'!F13/'1 minus TOT (NEAF)'!F55</f>
        <v>2.0025307377812815</v>
      </c>
      <c r="G13" s="22">
        <f>'Raw Data (NEAF)'!G13/'1 minus TOT (NEAF)'!G55</f>
        <v>0</v>
      </c>
      <c r="H13" s="22">
        <f t="shared" si="1"/>
        <v>2.0025307377812815</v>
      </c>
      <c r="I13" s="22">
        <f>'Raw Data (NEAF)'!I13/'1 minus TOT (NEAF)'!I55</f>
        <v>2.0014261257633921</v>
      </c>
      <c r="J13" s="22">
        <f>'Raw Data (NEAF)'!J13/'1 minus TOT (NEAF)'!J55</f>
        <v>1.0007332513253679</v>
      </c>
      <c r="K13" s="22">
        <f>'Raw Data (NEAF)'!K13/'1 minus TOT (NEAF)'!K55</f>
        <v>5.0072659649712374</v>
      </c>
      <c r="L13" s="22">
        <f>'Raw Data (NEAF)'!L13/'1 minus TOT (NEAF)'!L55</f>
        <v>5.011467066071174</v>
      </c>
      <c r="M13" s="22">
        <f>'Raw Data (NEAF)'!M13/'1 minus TOT (NEAF)'!M55</f>
        <v>6.0171283036063015</v>
      </c>
      <c r="N13" s="22">
        <f>'Raw Data (NEAF)'!N13/'1 minus TOT (NEAF)'!N55</f>
        <v>8.0303640597163479</v>
      </c>
      <c r="O13" s="22">
        <f>'Raw Data (NEAF)'!O13/'1 minus TOT (NEAF)'!O55</f>
        <v>7.0370990293740538</v>
      </c>
      <c r="P13" s="22">
        <f>'Raw Data (NEAF)'!P13/'1 minus TOT (NEAF)'!P55</f>
        <v>7.0543743950653743</v>
      </c>
      <c r="Q13" s="22">
        <f>'Raw Data (NEAF)'!Q13/'1 minus TOT (NEAF)'!Q55</f>
        <v>5.0579342187517131</v>
      </c>
      <c r="R13" s="22">
        <f>'Raw Data (NEAF)'!R13/'1 minus TOT (NEAF)'!R55</f>
        <v>15.252148411145594</v>
      </c>
      <c r="S13" s="22">
        <f>'Raw Data (NEAF)'!S13/'1 minus TOT (NEAF)'!S55</f>
        <v>14.344535993061578</v>
      </c>
      <c r="T13" s="22">
        <f>'Raw Data (NEAF)'!T13/'1 minus TOT (NEAF)'!T55</f>
        <v>16.539362774029666</v>
      </c>
      <c r="U13" s="22">
        <f>'Raw Data (NEAF)'!U13/'1 minus TOT (NEAF)'!U55</f>
        <v>18.926628063774093</v>
      </c>
      <c r="V13" s="22">
        <f>'Raw Data (NEAF)'!V13/'1 minus TOT (NEAF)'!V55</f>
        <v>10.699392569571973</v>
      </c>
      <c r="W13" s="22">
        <f>'Raw Data (NEAF)'!W13/'1 minus TOT (NEAF)'!W55</f>
        <v>7.6615901046224577</v>
      </c>
      <c r="X13" s="22">
        <f>'Raw Data (NEAF)'!X13/'1 minus TOT (NEAF)'!X55</f>
        <v>1.1364441641894123</v>
      </c>
      <c r="Y13" s="22">
        <f>'Raw Data (NEAF)'!Y13/'1 minus TOT (NEAF)'!Y55</f>
        <v>1.2033284536559057</v>
      </c>
      <c r="Z13" s="22">
        <f>'Raw Data (NEAF)'!Z13/'1 minus TOT (NEAF)'!Z55</f>
        <v>0</v>
      </c>
      <c r="AA13" s="22">
        <f>'Raw Data (NEAF)'!AA13/'1 minus TOT (NEAF)'!AA55</f>
        <v>0</v>
      </c>
      <c r="AB13" s="22">
        <f>'Raw Data (NEAF)'!AB13/'1 minus TOT (NEAF)'!AB55</f>
        <v>0</v>
      </c>
      <c r="AC13" s="22"/>
      <c r="AD13" s="23" t="s">
        <v>28</v>
      </c>
    </row>
    <row r="14" spans="1:30" s="23" customFormat="1">
      <c r="A14" s="21">
        <v>1960</v>
      </c>
      <c r="B14" s="22">
        <f t="shared" si="0"/>
        <v>129.60931764368365</v>
      </c>
      <c r="C14" s="22">
        <f>'Raw Data (NEAF)'!C14/'1 minus TOT (NEAF)'!C56</f>
        <v>0</v>
      </c>
      <c r="D14" s="22">
        <f>'Raw Data (NEAF)'!D14/'1 minus TOT (NEAF)'!D56</f>
        <v>2.0071303628788604</v>
      </c>
      <c r="E14" s="22">
        <f>'Raw Data (NEAF)'!E14/'1 minus TOT (NEAF)'!E56</f>
        <v>0</v>
      </c>
      <c r="F14" s="22">
        <f>'Raw Data (NEAF)'!F14/'1 minus TOT (NEAF)'!F56</f>
        <v>0</v>
      </c>
      <c r="G14" s="22">
        <f>'Raw Data (NEAF)'!G14/'1 minus TOT (NEAF)'!G56</f>
        <v>1.0009992513545407</v>
      </c>
      <c r="H14" s="22">
        <f t="shared" si="1"/>
        <v>3.0081296142334013</v>
      </c>
      <c r="I14" s="22">
        <f>'Raw Data (NEAF)'!I14/'1 minus TOT (NEAF)'!I56</f>
        <v>2.0013709874602674</v>
      </c>
      <c r="J14" s="22">
        <f>'Raw Data (NEAF)'!J14/'1 minus TOT (NEAF)'!J56</f>
        <v>2.001469455078531</v>
      </c>
      <c r="K14" s="22">
        <f>'Raw Data (NEAF)'!K14/'1 minus TOT (NEAF)'!K56</f>
        <v>1.0014195036143076</v>
      </c>
      <c r="L14" s="22">
        <f>'Raw Data (NEAF)'!L14/'1 minus TOT (NEAF)'!L56</f>
        <v>1.0022518134159435</v>
      </c>
      <c r="M14" s="22">
        <f>'Raw Data (NEAF)'!M14/'1 minus TOT (NEAF)'!M56</f>
        <v>5.0138479825662019</v>
      </c>
      <c r="N14" s="22">
        <f>'Raw Data (NEAF)'!N14/'1 minus TOT (NEAF)'!N56</f>
        <v>6.0214340311690524</v>
      </c>
      <c r="O14" s="22">
        <f>'Raw Data (NEAF)'!O14/'1 minus TOT (NEAF)'!O56</f>
        <v>8.0425671076178116</v>
      </c>
      <c r="P14" s="22">
        <f>'Raw Data (NEAF)'!P14/'1 minus TOT (NEAF)'!P56</f>
        <v>12.0915248853136</v>
      </c>
      <c r="Q14" s="22">
        <f>'Raw Data (NEAF)'!Q14/'1 minus TOT (NEAF)'!Q56</f>
        <v>11.12928156852654</v>
      </c>
      <c r="R14" s="22">
        <f>'Raw Data (NEAF)'!R14/'1 minus TOT (NEAF)'!R56</f>
        <v>15.256788471989154</v>
      </c>
      <c r="S14" s="22">
        <f>'Raw Data (NEAF)'!S14/'1 minus TOT (NEAF)'!S56</f>
        <v>10.238333197844289</v>
      </c>
      <c r="T14" s="22">
        <f>'Raw Data (NEAF)'!T14/'1 minus TOT (NEAF)'!T56</f>
        <v>11.395491670597812</v>
      </c>
      <c r="U14" s="22">
        <f>'Raw Data (NEAF)'!U14/'1 minus TOT (NEAF)'!U56</f>
        <v>11.593048224414197</v>
      </c>
      <c r="V14" s="22">
        <f>'Raw Data (NEAF)'!V14/'1 minus TOT (NEAF)'!V56</f>
        <v>10.729305493854582</v>
      </c>
      <c r="W14" s="22">
        <f>'Raw Data (NEAF)'!W14/'1 minus TOT (NEAF)'!W56</f>
        <v>10.977061681323411</v>
      </c>
      <c r="X14" s="22">
        <f>'Raw Data (NEAF)'!X14/'1 minus TOT (NEAF)'!X56</f>
        <v>5.7031154107945863</v>
      </c>
      <c r="Y14" s="22">
        <f>'Raw Data (NEAF)'!Y14/'1 minus TOT (NEAF)'!Y56</f>
        <v>2.4028765438699673</v>
      </c>
      <c r="Z14" s="22">
        <f>'Raw Data (NEAF)'!Z14/'1 minus TOT (NEAF)'!Z56</f>
        <v>0</v>
      </c>
      <c r="AA14" s="22">
        <f>'Raw Data (NEAF)'!AA14/'1 minus TOT (NEAF)'!AA56</f>
        <v>0</v>
      </c>
      <c r="AB14" s="22">
        <f>'Raw Data (NEAF)'!AB14/'1 minus TOT (NEAF)'!AB56</f>
        <v>0</v>
      </c>
      <c r="AC14" s="22"/>
    </row>
    <row r="15" spans="1:30" s="23" customFormat="1">
      <c r="A15" s="21">
        <v>1961</v>
      </c>
      <c r="B15" s="22">
        <f t="shared" si="0"/>
        <v>141.75389354351387</v>
      </c>
      <c r="C15" s="22">
        <f>'Raw Data (NEAF)'!C15/'1 minus TOT (NEAF)'!C57</f>
        <v>1.050968609049783</v>
      </c>
      <c r="D15" s="22">
        <f>'Raw Data (NEAF)'!D15/'1 minus TOT (NEAF)'!D57</f>
        <v>0</v>
      </c>
      <c r="E15" s="22">
        <f>'Raw Data (NEAF)'!E15/'1 minus TOT (NEAF)'!E57</f>
        <v>1.0017750417614555</v>
      </c>
      <c r="F15" s="22">
        <f>'Raw Data (NEAF)'!F15/'1 minus TOT (NEAF)'!F57</f>
        <v>0</v>
      </c>
      <c r="G15" s="22">
        <f>'Raw Data (NEAF)'!G15/'1 minus TOT (NEAF)'!G57</f>
        <v>1.0008531531678344</v>
      </c>
      <c r="H15" s="22">
        <f t="shared" si="1"/>
        <v>3.0535968039790724</v>
      </c>
      <c r="I15" s="22">
        <f>'Raw Data (NEAF)'!I15/'1 minus TOT (NEAF)'!I57</f>
        <v>2.0012498956666778</v>
      </c>
      <c r="J15" s="22">
        <f>'Raw Data (NEAF)'!J15/'1 minus TOT (NEAF)'!J57</f>
        <v>1.0006716897909611</v>
      </c>
      <c r="K15" s="22">
        <f>'Raw Data (NEAF)'!K15/'1 minus TOT (NEAF)'!K57</f>
        <v>4.0053820450730662</v>
      </c>
      <c r="L15" s="22">
        <f>'Raw Data (NEAF)'!L15/'1 minus TOT (NEAF)'!L57</f>
        <v>3.0069146919498899</v>
      </c>
      <c r="M15" s="22">
        <f>'Raw Data (NEAF)'!M15/'1 minus TOT (NEAF)'!M57</f>
        <v>3.0080868851663629</v>
      </c>
      <c r="N15" s="22">
        <f>'Raw Data (NEAF)'!N15/'1 minus TOT (NEAF)'!N57</f>
        <v>6.0215012140714128</v>
      </c>
      <c r="O15" s="22">
        <f>'Raw Data (NEAF)'!O15/'1 minus TOT (NEAF)'!O57</f>
        <v>4.0207656117953725</v>
      </c>
      <c r="P15" s="22">
        <f>'Raw Data (NEAF)'!P15/'1 minus TOT (NEAF)'!P57</f>
        <v>14.104845950494127</v>
      </c>
      <c r="Q15" s="22">
        <f>'Raw Data (NEAF)'!Q15/'1 minus TOT (NEAF)'!Q57</f>
        <v>13.144992917207526</v>
      </c>
      <c r="R15" s="22">
        <f>'Raw Data (NEAF)'!R15/'1 minus TOT (NEAF)'!R57</f>
        <v>17.276406964154447</v>
      </c>
      <c r="S15" s="22">
        <f>'Raw Data (NEAF)'!S15/'1 minus TOT (NEAF)'!S57</f>
        <v>14.319542121711965</v>
      </c>
      <c r="T15" s="22">
        <f>'Raw Data (NEAF)'!T15/'1 minus TOT (NEAF)'!T57</f>
        <v>13.443937169853047</v>
      </c>
      <c r="U15" s="22">
        <f>'Raw Data (NEAF)'!U15/'1 minus TOT (NEAF)'!U57</f>
        <v>12.635827924302641</v>
      </c>
      <c r="V15" s="22">
        <f>'Raw Data (NEAF)'!V15/'1 minus TOT (NEAF)'!V57</f>
        <v>11.760771452544091</v>
      </c>
      <c r="W15" s="22">
        <f>'Raw Data (NEAF)'!W15/'1 minus TOT (NEAF)'!W57</f>
        <v>8.72962787296232</v>
      </c>
      <c r="X15" s="22">
        <f>'Raw Data (NEAF)'!X15/'1 minus TOT (NEAF)'!X57</f>
        <v>5.6432405670210546</v>
      </c>
      <c r="Y15" s="22">
        <f>'Raw Data (NEAF)'!Y15/'1 minus TOT (NEAF)'!Y57</f>
        <v>3.5765317657698397</v>
      </c>
      <c r="Z15" s="22">
        <f>'Raw Data (NEAF)'!Z15/'1 minus TOT (NEAF)'!Z57</f>
        <v>0</v>
      </c>
      <c r="AA15" s="22">
        <f>'Raw Data (NEAF)'!AA15/'1 minus TOT (NEAF)'!AA57</f>
        <v>0</v>
      </c>
      <c r="AB15" s="22">
        <f>'Raw Data (NEAF)'!AB15/'1 minus TOT (NEAF)'!AB57</f>
        <v>0</v>
      </c>
      <c r="AC15" s="22">
        <v>1</v>
      </c>
      <c r="AD15" s="26"/>
    </row>
    <row r="16" spans="1:30" s="23" customFormat="1">
      <c r="A16" s="21">
        <v>1962</v>
      </c>
      <c r="B16" s="22">
        <f t="shared" si="0"/>
        <v>158.44554293831484</v>
      </c>
      <c r="C16" s="22">
        <f>'Raw Data (NEAF)'!C16/'1 minus TOT (NEAF)'!C58</f>
        <v>0</v>
      </c>
      <c r="D16" s="22">
        <f>'Raw Data (NEAF)'!D16/'1 minus TOT (NEAF)'!D58</f>
        <v>0</v>
      </c>
      <c r="E16" s="22">
        <f>'Raw Data (NEAF)'!E16/'1 minus TOT (NEAF)'!E58</f>
        <v>2.0036979213402955</v>
      </c>
      <c r="F16" s="22">
        <f>'Raw Data (NEAF)'!F16/'1 minus TOT (NEAF)'!F58</f>
        <v>0</v>
      </c>
      <c r="G16" s="22">
        <f>'Raw Data (NEAF)'!G16/'1 minus TOT (NEAF)'!G58</f>
        <v>0</v>
      </c>
      <c r="H16" s="22">
        <f t="shared" si="1"/>
        <v>2.0036979213402955</v>
      </c>
      <c r="I16" s="22">
        <f>'Raw Data (NEAF)'!I16/'1 minus TOT (NEAF)'!I58</f>
        <v>7.0045082033199693</v>
      </c>
      <c r="J16" s="22">
        <f>'Raw Data (NEAF)'!J16/'1 minus TOT (NEAF)'!J58</f>
        <v>6.0040708328113288</v>
      </c>
      <c r="K16" s="22">
        <f>'Raw Data (NEAF)'!K16/'1 minus TOT (NEAF)'!K58</f>
        <v>4.0055338116796531</v>
      </c>
      <c r="L16" s="22">
        <f>'Raw Data (NEAF)'!L16/'1 minus TOT (NEAF)'!L58</f>
        <v>2.0047245530462594</v>
      </c>
      <c r="M16" s="22">
        <f>'Raw Data (NEAF)'!M16/'1 minus TOT (NEAF)'!M58</f>
        <v>7.0189397047338495</v>
      </c>
      <c r="N16" s="22">
        <f>'Raw Data (NEAF)'!N16/'1 minus TOT (NEAF)'!N58</f>
        <v>4.0143676947291231</v>
      </c>
      <c r="O16" s="22">
        <f>'Raw Data (NEAF)'!O16/'1 minus TOT (NEAF)'!O58</f>
        <v>9.048034310455515</v>
      </c>
      <c r="P16" s="22">
        <f>'Raw Data (NEAF)'!P16/'1 minus TOT (NEAF)'!P58</f>
        <v>7.05238007122521</v>
      </c>
      <c r="Q16" s="22">
        <f>'Raw Data (NEAF)'!Q16/'1 minus TOT (NEAF)'!Q58</f>
        <v>11.126065413482259</v>
      </c>
      <c r="R16" s="22">
        <f>'Raw Data (NEAF)'!R16/'1 minus TOT (NEAF)'!R58</f>
        <v>6.101742750919712</v>
      </c>
      <c r="S16" s="22">
        <f>'Raw Data (NEAF)'!S16/'1 minus TOT (NEAF)'!S58</f>
        <v>26.597161750270487</v>
      </c>
      <c r="T16" s="22">
        <f>'Raw Data (NEAF)'!T16/'1 minus TOT (NEAF)'!T58</f>
        <v>20.712299432558098</v>
      </c>
      <c r="U16" s="22">
        <f>'Raw Data (NEAF)'!U16/'1 minus TOT (NEAF)'!U58</f>
        <v>18.966533162861133</v>
      </c>
      <c r="V16" s="22">
        <f>'Raw Data (NEAF)'!V16/'1 minus TOT (NEAF)'!V58</f>
        <v>5.3611992676799511</v>
      </c>
      <c r="W16" s="22">
        <f>'Raw Data (NEAF)'!W16/'1 minus TOT (NEAF)'!W58</f>
        <v>9.8503946698208349</v>
      </c>
      <c r="X16" s="22">
        <f>'Raw Data (NEAF)'!X16/'1 minus TOT (NEAF)'!X58</f>
        <v>7.9670165656048191</v>
      </c>
      <c r="Y16" s="22">
        <f>'Raw Data (NEAF)'!Y16/'1 minus TOT (NEAF)'!Y58</f>
        <v>2.3884707039376631</v>
      </c>
      <c r="Z16" s="22">
        <f>'Raw Data (NEAF)'!Z16/'1 minus TOT (NEAF)'!Z58</f>
        <v>1.2184021178387185</v>
      </c>
      <c r="AA16" s="22">
        <f>'Raw Data (NEAF)'!AA16/'1 minus TOT (NEAF)'!AA58</f>
        <v>0</v>
      </c>
      <c r="AB16" s="22">
        <f>'Raw Data (NEAF)'!AB16/'1 minus TOT (NEAF)'!AB58</f>
        <v>0</v>
      </c>
      <c r="AC16" s="22"/>
    </row>
    <row r="17" spans="1:29" s="23" customFormat="1">
      <c r="A17" s="21">
        <v>1963</v>
      </c>
      <c r="B17" s="22">
        <f t="shared" si="0"/>
        <v>145.23066314492939</v>
      </c>
      <c r="C17" s="22">
        <f>'Raw Data (NEAF)'!C17/'1 minus TOT (NEAF)'!C59</f>
        <v>1.051386969006491</v>
      </c>
      <c r="D17" s="22">
        <f>'Raw Data (NEAF)'!D17/'1 minus TOT (NEAF)'!D59</f>
        <v>0</v>
      </c>
      <c r="E17" s="22">
        <f>'Raw Data (NEAF)'!E17/'1 minus TOT (NEAF)'!E59</f>
        <v>3.0057013641761565</v>
      </c>
      <c r="F17" s="22">
        <f>'Raw Data (NEAF)'!F17/'1 minus TOT (NEAF)'!F59</f>
        <v>0</v>
      </c>
      <c r="G17" s="22">
        <f>'Raw Data (NEAF)'!G17/'1 minus TOT (NEAF)'!G59</f>
        <v>1.0009461258822085</v>
      </c>
      <c r="H17" s="22">
        <f t="shared" si="1"/>
        <v>5.0580344590648565</v>
      </c>
      <c r="I17" s="22">
        <f>'Raw Data (NEAF)'!I17/'1 minus TOT (NEAF)'!I59</f>
        <v>6.0038854927824445</v>
      </c>
      <c r="J17" s="22">
        <f>'Raw Data (NEAF)'!J17/'1 minus TOT (NEAF)'!J59</f>
        <v>2.001309106121997</v>
      </c>
      <c r="K17" s="22">
        <f>'Raw Data (NEAF)'!K17/'1 minus TOT (NEAF)'!K59</f>
        <v>6.0087377625054721</v>
      </c>
      <c r="L17" s="22">
        <f>'Raw Data (NEAF)'!L17/'1 minus TOT (NEAF)'!L59</f>
        <v>2.0048460410392139</v>
      </c>
      <c r="M17" s="22">
        <f>'Raw Data (NEAF)'!M17/'1 minus TOT (NEAF)'!M59</f>
        <v>3.0086267277297178</v>
      </c>
      <c r="N17" s="22">
        <f>'Raw Data (NEAF)'!N17/'1 minus TOT (NEAF)'!N59</f>
        <v>6.0219724017296734</v>
      </c>
      <c r="O17" s="22">
        <f>'Raw Data (NEAF)'!O17/'1 minus TOT (NEAF)'!O59</f>
        <v>6.0323780944094798</v>
      </c>
      <c r="P17" s="22">
        <f>'Raw Data (NEAF)'!P17/'1 minus TOT (NEAF)'!P59</f>
        <v>3.02347359952606</v>
      </c>
      <c r="Q17" s="22">
        <f>'Raw Data (NEAF)'!Q17/'1 minus TOT (NEAF)'!Q59</f>
        <v>9.1035300355941509</v>
      </c>
      <c r="R17" s="22">
        <f>'Raw Data (NEAF)'!R17/'1 minus TOT (NEAF)'!R59</f>
        <v>13.228613823639076</v>
      </c>
      <c r="S17" s="22">
        <f>'Raw Data (NEAF)'!S17/'1 minus TOT (NEAF)'!S59</f>
        <v>17.409364490919788</v>
      </c>
      <c r="T17" s="22">
        <f>'Raw Data (NEAF)'!T17/'1 minus TOT (NEAF)'!T59</f>
        <v>21.766086931606544</v>
      </c>
      <c r="U17" s="22">
        <f>'Raw Data (NEAF)'!U17/'1 minus TOT (NEAF)'!U59</f>
        <v>14.800151734027255</v>
      </c>
      <c r="V17" s="22">
        <f>'Raw Data (NEAF)'!V17/'1 minus TOT (NEAF)'!V59</f>
        <v>11.839904667614622</v>
      </c>
      <c r="W17" s="22">
        <f>'Raw Data (NEAF)'!W17/'1 minus TOT (NEAF)'!W59</f>
        <v>13.179924169679945</v>
      </c>
      <c r="X17" s="22">
        <f>'Raw Data (NEAF)'!X17/'1 minus TOT (NEAF)'!X59</f>
        <v>2.2884590644027196</v>
      </c>
      <c r="Y17" s="22">
        <f>'Raw Data (NEAF)'!Y17/'1 minus TOT (NEAF)'!Y59</f>
        <v>1.2023956259283841</v>
      </c>
      <c r="Z17" s="22">
        <f>'Raw Data (NEAF)'!Z17/'1 minus TOT (NEAF)'!Z59</f>
        <v>1.2489689166079871</v>
      </c>
      <c r="AA17" s="22">
        <f>'Raw Data (NEAF)'!AA17/'1 minus TOT (NEAF)'!AA59</f>
        <v>0</v>
      </c>
      <c r="AB17" s="22">
        <f>'Raw Data (NEAF)'!AB17/'1 minus TOT (NEAF)'!AB59</f>
        <v>0</v>
      </c>
      <c r="AC17" s="22"/>
    </row>
    <row r="18" spans="1:29" s="23" customFormat="1">
      <c r="A18" s="21">
        <v>1964</v>
      </c>
      <c r="B18" s="22">
        <f t="shared" si="0"/>
        <v>159.69006285324309</v>
      </c>
      <c r="C18" s="22">
        <f>'Raw Data (NEAF)'!C18/'1 minus TOT (NEAF)'!C60</f>
        <v>1.0525840417142878</v>
      </c>
      <c r="D18" s="22">
        <f>'Raw Data (NEAF)'!D18/'1 minus TOT (NEAF)'!D60</f>
        <v>0</v>
      </c>
      <c r="E18" s="22">
        <f>'Raw Data (NEAF)'!E18/'1 minus TOT (NEAF)'!E60</f>
        <v>1.0018338539556928</v>
      </c>
      <c r="F18" s="22">
        <f>'Raw Data (NEAF)'!F18/'1 minus TOT (NEAF)'!F60</f>
        <v>0</v>
      </c>
      <c r="G18" s="22">
        <f>'Raw Data (NEAF)'!G18/'1 minus TOT (NEAF)'!G60</f>
        <v>2.0020088303497041</v>
      </c>
      <c r="H18" s="22">
        <f t="shared" si="1"/>
        <v>4.0564267260196853</v>
      </c>
      <c r="I18" s="22">
        <f>'Raw Data (NEAF)'!I18/'1 minus TOT (NEAF)'!I60</f>
        <v>1.0006617672000271</v>
      </c>
      <c r="J18" s="22">
        <f>'Raw Data (NEAF)'!J18/'1 minus TOT (NEAF)'!J60</f>
        <v>3.0020575660764233</v>
      </c>
      <c r="K18" s="22">
        <f>'Raw Data (NEAF)'!K18/'1 minus TOT (NEAF)'!K60</f>
        <v>2.0030411134274186</v>
      </c>
      <c r="L18" s="22">
        <f>'Raw Data (NEAF)'!L18/'1 minus TOT (NEAF)'!L60</f>
        <v>4.0094379204092778</v>
      </c>
      <c r="M18" s="22">
        <f>'Raw Data (NEAF)'!M18/'1 minus TOT (NEAF)'!M60</f>
        <v>3.009131803015431</v>
      </c>
      <c r="N18" s="22">
        <f>'Raw Data (NEAF)'!N18/'1 minus TOT (NEAF)'!N60</f>
        <v>4.0155169877144834</v>
      </c>
      <c r="O18" s="22">
        <f>'Raw Data (NEAF)'!O18/'1 minus TOT (NEAF)'!O60</f>
        <v>8.0455699563864798</v>
      </c>
      <c r="P18" s="22">
        <f>'Raw Data (NEAF)'!P18/'1 minus TOT (NEAF)'!P60</f>
        <v>10.082054104082387</v>
      </c>
      <c r="Q18" s="22">
        <f>'Raw Data (NEAF)'!Q18/'1 minus TOT (NEAF)'!Q60</f>
        <v>9.1034014579373181</v>
      </c>
      <c r="R18" s="22">
        <f>'Raw Data (NEAF)'!R18/'1 minus TOT (NEAF)'!R60</f>
        <v>14.243458629421017</v>
      </c>
      <c r="S18" s="22">
        <f>'Raw Data (NEAF)'!S18/'1 minus TOT (NEAF)'!S60</f>
        <v>16.380270254478315</v>
      </c>
      <c r="T18" s="22">
        <f>'Raw Data (NEAF)'!T18/'1 minus TOT (NEAF)'!T60</f>
        <v>27.961138858874289</v>
      </c>
      <c r="U18" s="22">
        <f>'Raw Data (NEAF)'!U18/'1 minus TOT (NEAF)'!U60</f>
        <v>15.800127550400237</v>
      </c>
      <c r="V18" s="22">
        <f>'Raw Data (NEAF)'!V18/'1 minus TOT (NEAF)'!V60</f>
        <v>20.360616370301024</v>
      </c>
      <c r="W18" s="22">
        <f>'Raw Data (NEAF)'!W18/'1 minus TOT (NEAF)'!W60</f>
        <v>8.7243874832794077</v>
      </c>
      <c r="X18" s="22">
        <f>'Raw Data (NEAF)'!X18/'1 minus TOT (NEAF)'!X60</f>
        <v>7.8927643042198614</v>
      </c>
      <c r="Y18" s="22">
        <f>'Raw Data (NEAF)'!Y18/'1 minus TOT (NEAF)'!Y60</f>
        <v>0</v>
      </c>
      <c r="Z18" s="22">
        <f>'Raw Data (NEAF)'!Z18/'1 minus TOT (NEAF)'!Z60</f>
        <v>0</v>
      </c>
      <c r="AA18" s="22">
        <f>'Raw Data (NEAF)'!AA18/'1 minus TOT (NEAF)'!AA60</f>
        <v>0</v>
      </c>
      <c r="AB18" s="22">
        <f>'Raw Data (NEAF)'!AB18/'1 minus TOT (NEAF)'!AB60</f>
        <v>0</v>
      </c>
      <c r="AC18" s="22"/>
    </row>
    <row r="19" spans="1:29" s="23" customFormat="1">
      <c r="A19" s="21">
        <v>1965</v>
      </c>
      <c r="B19" s="22">
        <f t="shared" si="0"/>
        <v>151.01943880348441</v>
      </c>
      <c r="C19" s="22">
        <f>'Raw Data (NEAF)'!C19/'1 minus TOT (NEAF)'!C61</f>
        <v>0</v>
      </c>
      <c r="D19" s="22">
        <f>'Raw Data (NEAF)'!D19/'1 minus TOT (NEAF)'!D61</f>
        <v>0</v>
      </c>
      <c r="E19" s="22">
        <f>'Raw Data (NEAF)'!E19/'1 minus TOT (NEAF)'!E61</f>
        <v>0</v>
      </c>
      <c r="F19" s="22">
        <f>'Raw Data (NEAF)'!F19/'1 minus TOT (NEAF)'!F61</f>
        <v>0</v>
      </c>
      <c r="G19" s="22">
        <f>'Raw Data (NEAF)'!G19/'1 minus TOT (NEAF)'!G61</f>
        <v>1.0010278576557599</v>
      </c>
      <c r="H19" s="22">
        <f t="shared" si="1"/>
        <v>1.0010278576557599</v>
      </c>
      <c r="I19" s="22">
        <f>'Raw Data (NEAF)'!I19/'1 minus TOT (NEAF)'!I61</f>
        <v>4.0026557600752417</v>
      </c>
      <c r="J19" s="22">
        <f>'Raw Data (NEAF)'!J19/'1 minus TOT (NEAF)'!J61</f>
        <v>2.001249150175747</v>
      </c>
      <c r="K19" s="22">
        <f>'Raw Data (NEAF)'!K19/'1 minus TOT (NEAF)'!K61</f>
        <v>4.0065235524042482</v>
      </c>
      <c r="L19" s="22">
        <f>'Raw Data (NEAF)'!L19/'1 minus TOT (NEAF)'!L61</f>
        <v>4.0097987171124299</v>
      </c>
      <c r="M19" s="22">
        <f>'Raw Data (NEAF)'!M19/'1 minus TOT (NEAF)'!M61</f>
        <v>2.0064397588999987</v>
      </c>
      <c r="N19" s="22">
        <f>'Raw Data (NEAF)'!N19/'1 minus TOT (NEAF)'!N61</f>
        <v>4.0154245942797857</v>
      </c>
      <c r="O19" s="22">
        <f>'Raw Data (NEAF)'!O19/'1 minus TOT (NEAF)'!O61</f>
        <v>9.0509189614236405</v>
      </c>
      <c r="P19" s="22">
        <f>'Raw Data (NEAF)'!P19/'1 minus TOT (NEAF)'!P61</f>
        <v>8.0660421735708869</v>
      </c>
      <c r="Q19" s="22">
        <f>'Raw Data (NEAF)'!Q19/'1 minus TOT (NEAF)'!Q61</f>
        <v>17.197190795156025</v>
      </c>
      <c r="R19" s="22">
        <f>'Raw Data (NEAF)'!R19/'1 minus TOT (NEAF)'!R61</f>
        <v>12.210288386623278</v>
      </c>
      <c r="S19" s="22">
        <f>'Raw Data (NEAF)'!S19/'1 minus TOT (NEAF)'!S61</f>
        <v>14.330278815157175</v>
      </c>
      <c r="T19" s="22">
        <f>'Raw Data (NEAF)'!T19/'1 minus TOT (NEAF)'!T61</f>
        <v>22.787342987597437</v>
      </c>
      <c r="U19" s="22">
        <f>'Raw Data (NEAF)'!U19/'1 minus TOT (NEAF)'!U61</f>
        <v>15.801156559151867</v>
      </c>
      <c r="V19" s="22">
        <f>'Raw Data (NEAF)'!V19/'1 minus TOT (NEAF)'!V61</f>
        <v>13.939159248691315</v>
      </c>
      <c r="W19" s="22">
        <f>'Raw Data (NEAF)'!W19/'1 minus TOT (NEAF)'!W61</f>
        <v>13.099197065319821</v>
      </c>
      <c r="X19" s="22">
        <f>'Raw Data (NEAF)'!X19/'1 minus TOT (NEAF)'!X61</f>
        <v>1.1265987561212472</v>
      </c>
      <c r="Y19" s="22">
        <f>'Raw Data (NEAF)'!Y19/'1 minus TOT (NEAF)'!Y61</f>
        <v>2.3681456640685048</v>
      </c>
      <c r="Z19" s="22">
        <f>'Raw Data (NEAF)'!Z19/'1 minus TOT (NEAF)'!Z61</f>
        <v>0</v>
      </c>
      <c r="AA19" s="22">
        <f>'Raw Data (NEAF)'!AA19/'1 minus TOT (NEAF)'!AA61</f>
        <v>0</v>
      </c>
      <c r="AB19" s="22">
        <f>'Raw Data (NEAF)'!AB19/'1 minus TOT (NEAF)'!AB61</f>
        <v>0</v>
      </c>
      <c r="AC19" s="22"/>
    </row>
    <row r="20" spans="1:29" s="23" customFormat="1">
      <c r="A20" s="21">
        <v>1966</v>
      </c>
      <c r="B20" s="22">
        <f t="shared" si="0"/>
        <v>194.55777668046346</v>
      </c>
      <c r="C20" s="22">
        <f>'Raw Data (NEAF)'!C20/'1 minus TOT (NEAF)'!C62</f>
        <v>0</v>
      </c>
      <c r="D20" s="22">
        <f>'Raw Data (NEAF)'!D20/'1 minus TOT (NEAF)'!D62</f>
        <v>1.0030144696148373</v>
      </c>
      <c r="E20" s="22">
        <f>'Raw Data (NEAF)'!E20/'1 minus TOT (NEAF)'!E62</f>
        <v>0</v>
      </c>
      <c r="F20" s="22">
        <f>'Raw Data (NEAF)'!F20/'1 minus TOT (NEAF)'!F62</f>
        <v>2.0026050869455787</v>
      </c>
      <c r="G20" s="22">
        <f>'Raw Data (NEAF)'!G20/'1 minus TOT (NEAF)'!G62</f>
        <v>2.0018793444807965</v>
      </c>
      <c r="H20" s="22">
        <f t="shared" si="1"/>
        <v>5.0074989010412123</v>
      </c>
      <c r="I20" s="22">
        <f>'Raw Data (NEAF)'!I20/'1 minus TOT (NEAF)'!I62</f>
        <v>6.0039597965950637</v>
      </c>
      <c r="J20" s="22">
        <f>'Raw Data (NEAF)'!J20/'1 minus TOT (NEAF)'!J62</f>
        <v>7.0045909946121014</v>
      </c>
      <c r="K20" s="22">
        <f>'Raw Data (NEAF)'!K20/'1 minus TOT (NEAF)'!K62</f>
        <v>9.015819647182429</v>
      </c>
      <c r="L20" s="22">
        <f>'Raw Data (NEAF)'!L20/'1 minus TOT (NEAF)'!L62</f>
        <v>7.0188671195305536</v>
      </c>
      <c r="M20" s="22">
        <f>'Raw Data (NEAF)'!M20/'1 minus TOT (NEAF)'!M62</f>
        <v>8.0264420149539699</v>
      </c>
      <c r="N20" s="22">
        <f>'Raw Data (NEAF)'!N20/'1 minus TOT (NEAF)'!N62</f>
        <v>8.0332446015300469</v>
      </c>
      <c r="O20" s="22">
        <f>'Raw Data (NEAF)'!O20/'1 minus TOT (NEAF)'!O62</f>
        <v>12.068618289166849</v>
      </c>
      <c r="P20" s="22">
        <f>'Raw Data (NEAF)'!P20/'1 minus TOT (NEAF)'!P62</f>
        <v>11.094632505947921</v>
      </c>
      <c r="Q20" s="22">
        <f>'Raw Data (NEAF)'!Q20/'1 minus TOT (NEAF)'!Q62</f>
        <v>11.131690928808553</v>
      </c>
      <c r="R20" s="22">
        <f>'Raw Data (NEAF)'!R20/'1 minus TOT (NEAF)'!R62</f>
        <v>20.359193023915125</v>
      </c>
      <c r="S20" s="22">
        <f>'Raw Data (NEAF)'!S20/'1 minus TOT (NEAF)'!S62</f>
        <v>20.489050793563198</v>
      </c>
      <c r="T20" s="22">
        <f>'Raw Data (NEAF)'!T20/'1 minus TOT (NEAF)'!T62</f>
        <v>19.675312636912921</v>
      </c>
      <c r="U20" s="22">
        <f>'Raw Data (NEAF)'!U20/'1 minus TOT (NEAF)'!U62</f>
        <v>21.077402955168761</v>
      </c>
      <c r="V20" s="22">
        <f>'Raw Data (NEAF)'!V20/'1 minus TOT (NEAF)'!V62</f>
        <v>12.884833276991385</v>
      </c>
      <c r="W20" s="22">
        <f>'Raw Data (NEAF)'!W20/'1 minus TOT (NEAF)'!W62</f>
        <v>7.6488955942268584</v>
      </c>
      <c r="X20" s="22">
        <f>'Raw Data (NEAF)'!X20/'1 minus TOT (NEAF)'!X62</f>
        <v>5.6316633868380084</v>
      </c>
      <c r="Y20" s="22">
        <f>'Raw Data (NEAF)'!Y20/'1 minus TOT (NEAF)'!Y62</f>
        <v>0</v>
      </c>
      <c r="Z20" s="22">
        <f>'Raw Data (NEAF)'!Z20/'1 minus TOT (NEAF)'!Z62</f>
        <v>1.2540769732550554</v>
      </c>
      <c r="AA20" s="22">
        <f>'Raw Data (NEAF)'!AA20/'1 minus TOT (NEAF)'!AA62</f>
        <v>0</v>
      </c>
      <c r="AB20" s="22">
        <f>'Raw Data (NEAF)'!AB20/'1 minus TOT (NEAF)'!AB62</f>
        <v>1.1319832402234635</v>
      </c>
      <c r="AC20" s="22"/>
    </row>
    <row r="21" spans="1:29" s="23" customFormat="1">
      <c r="A21" s="21">
        <v>1967</v>
      </c>
      <c r="B21" s="22">
        <f t="shared" si="0"/>
        <v>195.99659638009007</v>
      </c>
      <c r="C21" s="22">
        <f>'Raw Data (NEAF)'!C21/'1 minus TOT (NEAF)'!C63</f>
        <v>0</v>
      </c>
      <c r="D21" s="22">
        <f>'Raw Data (NEAF)'!D21/'1 minus TOT (NEAF)'!D63</f>
        <v>0</v>
      </c>
      <c r="E21" s="22">
        <f>'Raw Data (NEAF)'!E21/'1 minus TOT (NEAF)'!E63</f>
        <v>0</v>
      </c>
      <c r="F21" s="22">
        <f>'Raw Data (NEAF)'!F21/'1 minus TOT (NEAF)'!F63</f>
        <v>0</v>
      </c>
      <c r="G21" s="22">
        <f>'Raw Data (NEAF)'!G21/'1 minus TOT (NEAF)'!G63</f>
        <v>1.0009648479122175</v>
      </c>
      <c r="H21" s="22">
        <f t="shared" si="1"/>
        <v>1.0009648479122175</v>
      </c>
      <c r="I21" s="22">
        <f>'Raw Data (NEAF)'!I21/'1 minus TOT (NEAF)'!I63</f>
        <v>4.0025704676409726</v>
      </c>
      <c r="J21" s="22">
        <f>'Raw Data (NEAF)'!J21/'1 minus TOT (NEAF)'!J63</f>
        <v>6.0037229847654823</v>
      </c>
      <c r="K21" s="22">
        <f>'Raw Data (NEAF)'!K21/'1 minus TOT (NEAF)'!K63</f>
        <v>1.0018116564833466</v>
      </c>
      <c r="L21" s="22">
        <f>'Raw Data (NEAF)'!L21/'1 minus TOT (NEAF)'!L63</f>
        <v>7.0203016853309466</v>
      </c>
      <c r="M21" s="22">
        <f>'Raw Data (NEAF)'!M21/'1 minus TOT (NEAF)'!M63</f>
        <v>4.0139929198091426</v>
      </c>
      <c r="N21" s="22">
        <f>'Raw Data (NEAF)'!N21/'1 minus TOT (NEAF)'!N63</f>
        <v>6.0258385443227303</v>
      </c>
      <c r="O21" s="22">
        <f>'Raw Data (NEAF)'!O21/'1 minus TOT (NEAF)'!O63</f>
        <v>3.0173600744168794</v>
      </c>
      <c r="P21" s="22">
        <f>'Raw Data (NEAF)'!P21/'1 minus TOT (NEAF)'!P63</f>
        <v>15.128459624128235</v>
      </c>
      <c r="Q21" s="22">
        <f>'Raw Data (NEAF)'!Q21/'1 minus TOT (NEAF)'!Q63</f>
        <v>17.194220560579204</v>
      </c>
      <c r="R21" s="22">
        <f>'Raw Data (NEAF)'!R21/'1 minus TOT (NEAF)'!R63</f>
        <v>18.325279886856517</v>
      </c>
      <c r="S21" s="22">
        <f>'Raw Data (NEAF)'!S21/'1 minus TOT (NEAF)'!S63</f>
        <v>20.477804599907888</v>
      </c>
      <c r="T21" s="22">
        <f>'Raw Data (NEAF)'!T21/'1 minus TOT (NEAF)'!T63</f>
        <v>23.771712218667144</v>
      </c>
      <c r="U21" s="22">
        <f>'Raw Data (NEAF)'!U21/'1 minus TOT (NEAF)'!U63</f>
        <v>23.148909325896096</v>
      </c>
      <c r="V21" s="22">
        <f>'Raw Data (NEAF)'!V21/'1 minus TOT (NEAF)'!V63</f>
        <v>22.494575599527309</v>
      </c>
      <c r="W21" s="22">
        <f>'Raw Data (NEAF)'!W21/'1 minus TOT (NEAF)'!W63</f>
        <v>10.888871676989195</v>
      </c>
      <c r="X21" s="22">
        <f>'Raw Data (NEAF)'!X21/'1 minus TOT (NEAF)'!X63</f>
        <v>8.9545007029654791</v>
      </c>
      <c r="Y21" s="22">
        <f>'Raw Data (NEAF)'!Y21/'1 minus TOT (NEAF)'!Y63</f>
        <v>3.5256990038912845</v>
      </c>
      <c r="Z21" s="22">
        <f>'Raw Data (NEAF)'!Z21/'1 minus TOT (NEAF)'!Z63</f>
        <v>0</v>
      </c>
      <c r="AA21" s="22">
        <f>'Raw Data (NEAF)'!AA21/'1 minus TOT (NEAF)'!AA63</f>
        <v>0</v>
      </c>
      <c r="AB21" s="22">
        <f>'Raw Data (NEAF)'!AB21/'1 minus TOT (NEAF)'!AB63</f>
        <v>0</v>
      </c>
      <c r="AC21" s="22"/>
    </row>
    <row r="22" spans="1:29" s="23" customFormat="1">
      <c r="A22" s="21">
        <v>1968</v>
      </c>
      <c r="B22" s="22">
        <f t="shared" si="0"/>
        <v>183.62857801095129</v>
      </c>
      <c r="C22" s="22">
        <f>'Raw Data (NEAF)'!C22/'1 minus TOT (NEAF)'!C64</f>
        <v>0</v>
      </c>
      <c r="D22" s="22">
        <f>'Raw Data (NEAF)'!D22/'1 minus TOT (NEAF)'!D64</f>
        <v>0</v>
      </c>
      <c r="E22" s="22">
        <f>'Raw Data (NEAF)'!E22/'1 minus TOT (NEAF)'!E64</f>
        <v>0</v>
      </c>
      <c r="F22" s="22">
        <f>'Raw Data (NEAF)'!F22/'1 minus TOT (NEAF)'!F64</f>
        <v>0</v>
      </c>
      <c r="G22" s="22">
        <f>'Raw Data (NEAF)'!G22/'1 minus TOT (NEAF)'!G64</f>
        <v>1.0009418335727571</v>
      </c>
      <c r="H22" s="22">
        <f t="shared" si="1"/>
        <v>1.0009418335727571</v>
      </c>
      <c r="I22" s="22">
        <f>'Raw Data (NEAF)'!I22/'1 minus TOT (NEAF)'!I64</f>
        <v>1.0006664405778298</v>
      </c>
      <c r="J22" s="22">
        <f>'Raw Data (NEAF)'!J22/'1 minus TOT (NEAF)'!J64</f>
        <v>8.0057262282466759</v>
      </c>
      <c r="K22" s="22">
        <f>'Raw Data (NEAF)'!K22/'1 minus TOT (NEAF)'!K64</f>
        <v>2.0041328171511914</v>
      </c>
      <c r="L22" s="22">
        <f>'Raw Data (NEAF)'!L22/'1 minus TOT (NEAF)'!L64</f>
        <v>6.0195524730794752</v>
      </c>
      <c r="M22" s="22">
        <f>'Raw Data (NEAF)'!M22/'1 minus TOT (NEAF)'!M64</f>
        <v>4.0150677962984807</v>
      </c>
      <c r="N22" s="22">
        <f>'Raw Data (NEAF)'!N22/'1 minus TOT (NEAF)'!N64</f>
        <v>5.0239000727347092</v>
      </c>
      <c r="O22" s="22">
        <f>'Raw Data (NEAF)'!O22/'1 minus TOT (NEAF)'!O64</f>
        <v>2.0124230143289634</v>
      </c>
      <c r="P22" s="22">
        <f>'Raw Data (NEAF)'!P22/'1 minus TOT (NEAF)'!P64</f>
        <v>9.0817229727030888</v>
      </c>
      <c r="Q22" s="22">
        <f>'Raw Data (NEAF)'!Q22/'1 minus TOT (NEAF)'!Q64</f>
        <v>17.211586357818803</v>
      </c>
      <c r="R22" s="22">
        <f>'Raw Data (NEAF)'!R22/'1 minus TOT (NEAF)'!R64</f>
        <v>14.260570264835119</v>
      </c>
      <c r="S22" s="22">
        <f>'Raw Data (NEAF)'!S22/'1 minus TOT (NEAF)'!S64</f>
        <v>14.359597416598454</v>
      </c>
      <c r="T22" s="22">
        <f>'Raw Data (NEAF)'!T22/'1 minus TOT (NEAF)'!T64</f>
        <v>24.885986386970487</v>
      </c>
      <c r="U22" s="22">
        <f>'Raw Data (NEAF)'!U22/'1 minus TOT (NEAF)'!U64</f>
        <v>28.509346049343648</v>
      </c>
      <c r="V22" s="22">
        <f>'Raw Data (NEAF)'!V22/'1 minus TOT (NEAF)'!V64</f>
        <v>20.449763763432379</v>
      </c>
      <c r="W22" s="22">
        <f>'Raw Data (NEAF)'!W22/'1 minus TOT (NEAF)'!W64</f>
        <v>18.585729953692422</v>
      </c>
      <c r="X22" s="22">
        <f>'Raw Data (NEAF)'!X22/'1 minus TOT (NEAF)'!X64</f>
        <v>3.3714922790818167</v>
      </c>
      <c r="Y22" s="22">
        <f>'Raw Data (NEAF)'!Y22/'1 minus TOT (NEAF)'!Y64</f>
        <v>0</v>
      </c>
      <c r="Z22" s="22">
        <f>'Raw Data (NEAF)'!Z22/'1 minus TOT (NEAF)'!Z64</f>
        <v>3.8303718904850093</v>
      </c>
      <c r="AA22" s="22">
        <f>'Raw Data (NEAF)'!AA22/'1 minus TOT (NEAF)'!AA64</f>
        <v>0</v>
      </c>
      <c r="AB22" s="22">
        <f>'Raw Data (NEAF)'!AB22/'1 minus TOT (NEAF)'!AB64</f>
        <v>0</v>
      </c>
      <c r="AC22" s="22"/>
    </row>
    <row r="23" spans="1:29" s="23" customFormat="1">
      <c r="A23" s="21">
        <v>1969</v>
      </c>
      <c r="B23" s="22">
        <f t="shared" si="0"/>
        <v>167.91046499466668</v>
      </c>
      <c r="C23" s="22">
        <f>'Raw Data (NEAF)'!C23/'1 minus TOT (NEAF)'!C65</f>
        <v>0</v>
      </c>
      <c r="D23" s="22">
        <f>'Raw Data (NEAF)'!D23/'1 minus TOT (NEAF)'!D65</f>
        <v>1.002380408167918</v>
      </c>
      <c r="E23" s="22">
        <f>'Raw Data (NEAF)'!E23/'1 minus TOT (NEAF)'!E65</f>
        <v>0</v>
      </c>
      <c r="F23" s="22">
        <f>'Raw Data (NEAF)'!F23/'1 minus TOT (NEAF)'!F65</f>
        <v>1.0010010741458624</v>
      </c>
      <c r="G23" s="22">
        <f>'Raw Data (NEAF)'!G23/'1 minus TOT (NEAF)'!G65</f>
        <v>0</v>
      </c>
      <c r="H23" s="22">
        <f t="shared" si="1"/>
        <v>2.0033814823137801</v>
      </c>
      <c r="I23" s="22">
        <f>'Raw Data (NEAF)'!I23/'1 minus TOT (NEAF)'!I65</f>
        <v>3.001940529648869</v>
      </c>
      <c r="J23" s="22">
        <f>'Raw Data (NEAF)'!J23/'1 minus TOT (NEAF)'!J65</f>
        <v>4.002793760686103</v>
      </c>
      <c r="K23" s="22">
        <f>'Raw Data (NEAF)'!K23/'1 minus TOT (NEAF)'!K65</f>
        <v>3.0067004371108368</v>
      </c>
      <c r="L23" s="22">
        <f>'Raw Data (NEAF)'!L23/'1 minus TOT (NEAF)'!L65</f>
        <v>2.0072706184871478</v>
      </c>
      <c r="M23" s="22">
        <f>'Raw Data (NEAF)'!M23/'1 minus TOT (NEAF)'!M65</f>
        <v>5.0191153607228101</v>
      </c>
      <c r="N23" s="22">
        <f>'Raw Data (NEAF)'!N23/'1 minus TOT (NEAF)'!N65</f>
        <v>6.0290987430415113</v>
      </c>
      <c r="O23" s="22">
        <f>'Raw Data (NEAF)'!O23/'1 minus TOT (NEAF)'!O65</f>
        <v>4.0251902205811732</v>
      </c>
      <c r="P23" s="22">
        <f>'Raw Data (NEAF)'!P23/'1 minus TOT (NEAF)'!P65</f>
        <v>9.081707446336571</v>
      </c>
      <c r="Q23" s="22">
        <f>'Raw Data (NEAF)'!Q23/'1 minus TOT (NEAF)'!Q65</f>
        <v>8.0986146450445631</v>
      </c>
      <c r="R23" s="22">
        <f>'Raw Data (NEAF)'!R23/'1 minus TOT (NEAF)'!R65</f>
        <v>21.384534555561842</v>
      </c>
      <c r="S23" s="22">
        <f>'Raw Data (NEAF)'!S23/'1 minus TOT (NEAF)'!S65</f>
        <v>19.475103160701849</v>
      </c>
      <c r="T23" s="22">
        <f>'Raw Data (NEAF)'!T23/'1 minus TOT (NEAF)'!T65</f>
        <v>10.346679120298782</v>
      </c>
      <c r="U23" s="22">
        <f>'Raw Data (NEAF)'!U23/'1 minus TOT (NEAF)'!U65</f>
        <v>29.527439313177588</v>
      </c>
      <c r="V23" s="22">
        <f>'Raw Data (NEAF)'!V23/'1 minus TOT (NEAF)'!V65</f>
        <v>15.025630890147209</v>
      </c>
      <c r="W23" s="22">
        <f>'Raw Data (NEAF)'!W23/'1 minus TOT (NEAF)'!W65</f>
        <v>14.183464194393794</v>
      </c>
      <c r="X23" s="22">
        <f>'Raw Data (NEAF)'!X23/'1 minus TOT (NEAF)'!X65</f>
        <v>5.5952556128181206</v>
      </c>
      <c r="Y23" s="22">
        <f>'Raw Data (NEAF)'!Y23/'1 minus TOT (NEAF)'!Y65</f>
        <v>3.5272670866099252</v>
      </c>
      <c r="Z23" s="22">
        <f>'Raw Data (NEAF)'!Z23/'1 minus TOT (NEAF)'!Z65</f>
        <v>0</v>
      </c>
      <c r="AA23" s="22">
        <f>'Raw Data (NEAF)'!AA23/'1 minus TOT (NEAF)'!AA65</f>
        <v>2.569277816984239</v>
      </c>
      <c r="AB23" s="22">
        <f>'Raw Data (NEAF)'!AB23/'1 minus TOT (NEAF)'!AB65</f>
        <v>0</v>
      </c>
      <c r="AC23" s="22"/>
    </row>
    <row r="24" spans="1:29" s="23" customFormat="1">
      <c r="A24" s="21">
        <v>1970</v>
      </c>
      <c r="B24" s="22">
        <f t="shared" si="0"/>
        <v>147.41831107890673</v>
      </c>
      <c r="C24" s="22">
        <f>'Raw Data (NEAF)'!C24/'1 minus TOT (NEAF)'!C66</f>
        <v>0</v>
      </c>
      <c r="D24" s="22">
        <f>'Raw Data (NEAF)'!D24/'1 minus TOT (NEAF)'!D66</f>
        <v>1.0020788139469821</v>
      </c>
      <c r="E24" s="22">
        <f>'Raw Data (NEAF)'!E24/'1 minus TOT (NEAF)'!E66</f>
        <v>1.0012276482986702</v>
      </c>
      <c r="F24" s="22">
        <f>'Raw Data (NEAF)'!F24/'1 minus TOT (NEAF)'!F66</f>
        <v>3.003075134288328</v>
      </c>
      <c r="G24" s="22">
        <f>'Raw Data (NEAF)'!G24/'1 minus TOT (NEAF)'!G66</f>
        <v>1.0009254337556108</v>
      </c>
      <c r="H24" s="22">
        <f t="shared" si="1"/>
        <v>6.0073070302895912</v>
      </c>
      <c r="I24" s="22">
        <f>'Raw Data (NEAF)'!I24/'1 minus TOT (NEAF)'!I66</f>
        <v>2.0011641337108133</v>
      </c>
      <c r="J24" s="22">
        <f>'Raw Data (NEAF)'!J24/'1 minus TOT (NEAF)'!J66</f>
        <v>4.0026329252923043</v>
      </c>
      <c r="K24" s="22">
        <f>'Raw Data (NEAF)'!K24/'1 minus TOT (NEAF)'!K66</f>
        <v>1.0021799269829579</v>
      </c>
      <c r="L24" s="22">
        <f>'Raw Data (NEAF)'!L24/'1 minus TOT (NEAF)'!L66</f>
        <v>4.0152573000558469</v>
      </c>
      <c r="M24" s="22">
        <f>'Raw Data (NEAF)'!M24/'1 minus TOT (NEAF)'!M66</f>
        <v>2.007824825168226</v>
      </c>
      <c r="N24" s="22">
        <f>'Raw Data (NEAF)'!N24/'1 minus TOT (NEAF)'!N66</f>
        <v>3.0146169675902152</v>
      </c>
      <c r="O24" s="22">
        <f>'Raw Data (NEAF)'!O24/'1 minus TOT (NEAF)'!O66</f>
        <v>5.030518553534713</v>
      </c>
      <c r="P24" s="22">
        <f>'Raw Data (NEAF)'!P24/'1 minus TOT (NEAF)'!P66</f>
        <v>7.061447084677968</v>
      </c>
      <c r="Q24" s="22">
        <f>'Raw Data (NEAF)'!Q24/'1 minus TOT (NEAF)'!Q66</f>
        <v>14.173189797570366</v>
      </c>
      <c r="R24" s="22">
        <f>'Raw Data (NEAF)'!R24/'1 minus TOT (NEAF)'!R66</f>
        <v>11.195609771752347</v>
      </c>
      <c r="S24" s="22">
        <f>'Raw Data (NEAF)'!S24/'1 minus TOT (NEAF)'!S66</f>
        <v>18.443629317475988</v>
      </c>
      <c r="T24" s="22">
        <f>'Raw Data (NEAF)'!T24/'1 minus TOT (NEAF)'!T66</f>
        <v>16.541956065256016</v>
      </c>
      <c r="U24" s="22">
        <f>'Raw Data (NEAF)'!U24/'1 minus TOT (NEAF)'!U66</f>
        <v>21.087781468639601</v>
      </c>
      <c r="V24" s="22">
        <f>'Raw Data (NEAF)'!V24/'1 minus TOT (NEAF)'!V66</f>
        <v>10.705553452040727</v>
      </c>
      <c r="W24" s="22">
        <f>'Raw Data (NEAF)'!W24/'1 minus TOT (NEAF)'!W66</f>
        <v>11.998860255094051</v>
      </c>
      <c r="X24" s="22">
        <f>'Raw Data (NEAF)'!X24/'1 minus TOT (NEAF)'!X66</f>
        <v>6.6622014527937976</v>
      </c>
      <c r="Y24" s="22">
        <f>'Raw Data (NEAF)'!Y24/'1 minus TOT (NEAF)'!Y66</f>
        <v>0</v>
      </c>
      <c r="Z24" s="22">
        <f>'Raw Data (NEAF)'!Z24/'1 minus TOT (NEAF)'!Z66</f>
        <v>2.4665807509811963</v>
      </c>
      <c r="AA24" s="22">
        <f>'Raw Data (NEAF)'!AA24/'1 minus TOT (NEAF)'!AA66</f>
        <v>0</v>
      </c>
      <c r="AB24" s="22">
        <f>'Raw Data (NEAF)'!AB24/'1 minus TOT (NEAF)'!AB66</f>
        <v>0</v>
      </c>
      <c r="AC24" s="22"/>
    </row>
    <row r="25" spans="1:29" s="23" customFormat="1">
      <c r="A25" s="21">
        <v>1971</v>
      </c>
      <c r="B25" s="22">
        <f t="shared" si="0"/>
        <v>206.14701968034439</v>
      </c>
      <c r="C25" s="22">
        <f>'Raw Data (NEAF)'!C25/'1 minus TOT (NEAF)'!C67</f>
        <v>0</v>
      </c>
      <c r="D25" s="22">
        <f>'Raw Data (NEAF)'!D25/'1 minus TOT (NEAF)'!D67</f>
        <v>0</v>
      </c>
      <c r="E25" s="22">
        <f>'Raw Data (NEAF)'!E25/'1 minus TOT (NEAF)'!E67</f>
        <v>1.001342675631459</v>
      </c>
      <c r="F25" s="22">
        <f>'Raw Data (NEAF)'!F25/'1 minus TOT (NEAF)'!F67</f>
        <v>0</v>
      </c>
      <c r="G25" s="22">
        <f>'Raw Data (NEAF)'!G25/'1 minus TOT (NEAF)'!G67</f>
        <v>0</v>
      </c>
      <c r="H25" s="22">
        <f t="shared" si="1"/>
        <v>1.001342675631459</v>
      </c>
      <c r="I25" s="22">
        <f>'Raw Data (NEAF)'!I25/'1 minus TOT (NEAF)'!I67</f>
        <v>1.0006303479844914</v>
      </c>
      <c r="J25" s="22">
        <f>'Raw Data (NEAF)'!J25/'1 minus TOT (NEAF)'!J67</f>
        <v>6.0037698570964002</v>
      </c>
      <c r="K25" s="22">
        <f>'Raw Data (NEAF)'!K25/'1 minus TOT (NEAF)'!K67</f>
        <v>6.0125203129789098</v>
      </c>
      <c r="L25" s="22">
        <f>'Raw Data (NEAF)'!L25/'1 minus TOT (NEAF)'!L67</f>
        <v>5.0198871570746855</v>
      </c>
      <c r="M25" s="22">
        <f>'Raw Data (NEAF)'!M25/'1 minus TOT (NEAF)'!M67</f>
        <v>1.0042106614828257</v>
      </c>
      <c r="N25" s="22">
        <f>'Raw Data (NEAF)'!N25/'1 minus TOT (NEAF)'!N67</f>
        <v>3.0139985786984598</v>
      </c>
      <c r="O25" s="22">
        <f>'Raw Data (NEAF)'!O25/'1 minus TOT (NEAF)'!O67</f>
        <v>6.03675061261049</v>
      </c>
      <c r="P25" s="22">
        <f>'Raw Data (NEAF)'!P25/'1 minus TOT (NEAF)'!P67</f>
        <v>12.09835178080569</v>
      </c>
      <c r="Q25" s="22">
        <f>'Raw Data (NEAF)'!Q25/'1 minus TOT (NEAF)'!Q67</f>
        <v>14.163745386097695</v>
      </c>
      <c r="R25" s="22">
        <f>'Raw Data (NEAF)'!R25/'1 minus TOT (NEAF)'!R67</f>
        <v>16.269324719683677</v>
      </c>
      <c r="S25" s="22">
        <f>'Raw Data (NEAF)'!S25/'1 minus TOT (NEAF)'!S67</f>
        <v>25.594745676614234</v>
      </c>
      <c r="T25" s="22">
        <f>'Raw Data (NEAF)'!T25/'1 minus TOT (NEAF)'!T67</f>
        <v>28.941561098432246</v>
      </c>
      <c r="U25" s="22">
        <f>'Raw Data (NEAF)'!U25/'1 minus TOT (NEAF)'!U67</f>
        <v>20.997294689192472</v>
      </c>
      <c r="V25" s="22">
        <f>'Raw Data (NEAF)'!V25/'1 minus TOT (NEAF)'!V67</f>
        <v>22.489831326649831</v>
      </c>
      <c r="W25" s="22">
        <f>'Raw Data (NEAF)'!W25/'1 minus TOT (NEAF)'!W67</f>
        <v>22.876995142844674</v>
      </c>
      <c r="X25" s="22">
        <f>'Raw Data (NEAF)'!X25/'1 minus TOT (NEAF)'!X67</f>
        <v>8.8923313683219813</v>
      </c>
      <c r="Y25" s="22">
        <f>'Raw Data (NEAF)'!Y25/'1 minus TOT (NEAF)'!Y67</f>
        <v>3.5016141766459019</v>
      </c>
      <c r="Z25" s="22">
        <f>'Raw Data (NEAF)'!Z25/'1 minus TOT (NEAF)'!Z67</f>
        <v>1.2281141114982579</v>
      </c>
      <c r="AA25" s="22">
        <f>'Raw Data (NEAF)'!AA25/'1 minus TOT (NEAF)'!AA67</f>
        <v>0</v>
      </c>
      <c r="AB25" s="22">
        <f>'Raw Data (NEAF)'!AB25/'1 minus TOT (NEAF)'!AB67</f>
        <v>0</v>
      </c>
      <c r="AC25" s="22"/>
    </row>
    <row r="26" spans="1:29" s="23" customFormat="1">
      <c r="A26" s="21">
        <v>1972</v>
      </c>
      <c r="B26" s="22">
        <f t="shared" si="0"/>
        <v>199.48758065425804</v>
      </c>
      <c r="C26" s="22">
        <f>'Raw Data (NEAF)'!C26/'1 minus TOT (NEAF)'!C68</f>
        <v>0</v>
      </c>
      <c r="D26" s="22">
        <f>'Raw Data (NEAF)'!D26/'1 minus TOT (NEAF)'!D68</f>
        <v>0</v>
      </c>
      <c r="E26" s="22">
        <f>'Raw Data (NEAF)'!E26/'1 minus TOT (NEAF)'!E68</f>
        <v>0</v>
      </c>
      <c r="F26" s="22">
        <f>'Raw Data (NEAF)'!F26/'1 minus TOT (NEAF)'!F68</f>
        <v>4.0035364683737091</v>
      </c>
      <c r="G26" s="22">
        <f>'Raw Data (NEAF)'!G26/'1 minus TOT (NEAF)'!G68</f>
        <v>0</v>
      </c>
      <c r="H26" s="22">
        <f t="shared" si="1"/>
        <v>4.0035364683737091</v>
      </c>
      <c r="I26" s="22">
        <f>'Raw Data (NEAF)'!I26/'1 minus TOT (NEAF)'!I68</f>
        <v>2.001050474366417</v>
      </c>
      <c r="J26" s="22">
        <f>'Raw Data (NEAF)'!J26/'1 minus TOT (NEAF)'!J68</f>
        <v>6.0035533687343356</v>
      </c>
      <c r="K26" s="22">
        <f>'Raw Data (NEAF)'!K26/'1 minus TOT (NEAF)'!K68</f>
        <v>4.0079456005616718</v>
      </c>
      <c r="L26" s="22">
        <f>'Raw Data (NEAF)'!L26/'1 minus TOT (NEAF)'!L68</f>
        <v>10.03792822295604</v>
      </c>
      <c r="M26" s="22">
        <f>'Raw Data (NEAF)'!M26/'1 minus TOT (NEAF)'!M68</f>
        <v>2.0081125942911635</v>
      </c>
      <c r="N26" s="22">
        <f>'Raw Data (NEAF)'!N26/'1 minus TOT (NEAF)'!N68</f>
        <v>6.0291430058169331</v>
      </c>
      <c r="O26" s="22">
        <f>'Raw Data (NEAF)'!O26/'1 minus TOT (NEAF)'!O68</f>
        <v>2.0124645326964465</v>
      </c>
      <c r="P26" s="22">
        <f>'Raw Data (NEAF)'!P26/'1 minus TOT (NEAF)'!P68</f>
        <v>8.067702646798276</v>
      </c>
      <c r="Q26" s="22">
        <f>'Raw Data (NEAF)'!Q26/'1 minus TOT (NEAF)'!Q68</f>
        <v>14.175014983459022</v>
      </c>
      <c r="R26" s="22">
        <f>'Raw Data (NEAF)'!R26/'1 minus TOT (NEAF)'!R68</f>
        <v>18.308798880322549</v>
      </c>
      <c r="S26" s="22">
        <f>'Raw Data (NEAF)'!S26/'1 minus TOT (NEAF)'!S68</f>
        <v>24.587019685147936</v>
      </c>
      <c r="T26" s="22">
        <f>'Raw Data (NEAF)'!T26/'1 minus TOT (NEAF)'!T68</f>
        <v>16.544018790987224</v>
      </c>
      <c r="U26" s="22">
        <f>'Raw Data (NEAF)'!U26/'1 minus TOT (NEAF)'!U68</f>
        <v>35.720675054595624</v>
      </c>
      <c r="V26" s="22">
        <f>'Raw Data (NEAF)'!V26/'1 minus TOT (NEAF)'!V68</f>
        <v>19.303132942010251</v>
      </c>
      <c r="W26" s="22">
        <f>'Raw Data (NEAF)'!W26/'1 minus TOT (NEAF)'!W68</f>
        <v>15.312889330627867</v>
      </c>
      <c r="X26" s="22">
        <f>'Raw Data (NEAF)'!X26/'1 minus TOT (NEAF)'!X68</f>
        <v>8.9108645533589215</v>
      </c>
      <c r="Y26" s="22">
        <f>'Raw Data (NEAF)'!Y26/'1 minus TOT (NEAF)'!Y68</f>
        <v>0</v>
      </c>
      <c r="Z26" s="22">
        <f>'Raw Data (NEAF)'!Z26/'1 minus TOT (NEAF)'!Z68</f>
        <v>2.4537295191536495</v>
      </c>
      <c r="AA26" s="22">
        <f>'Raw Data (NEAF)'!AA26/'1 minus TOT (NEAF)'!AA68</f>
        <v>0</v>
      </c>
      <c r="AB26" s="22">
        <f>'Raw Data (NEAF)'!AB26/'1 minus TOT (NEAF)'!AB68</f>
        <v>0</v>
      </c>
      <c r="AC26" s="22"/>
    </row>
    <row r="27" spans="1:29" s="23" customFormat="1">
      <c r="A27" s="21">
        <v>1973</v>
      </c>
      <c r="B27" s="22">
        <f t="shared" si="0"/>
        <v>174.43219893839191</v>
      </c>
      <c r="C27" s="22">
        <f>'Raw Data (NEAF)'!C27/'1 minus TOT (NEAF)'!C69</f>
        <v>0</v>
      </c>
      <c r="D27" s="22">
        <f>'Raw Data (NEAF)'!D27/'1 minus TOT (NEAF)'!D69</f>
        <v>0</v>
      </c>
      <c r="E27" s="22">
        <f>'Raw Data (NEAF)'!E27/'1 minus TOT (NEAF)'!E69</f>
        <v>0</v>
      </c>
      <c r="F27" s="22">
        <f>'Raw Data (NEAF)'!F27/'1 minus TOT (NEAF)'!F69</f>
        <v>1.0010206738690963</v>
      </c>
      <c r="G27" s="22">
        <f>'Raw Data (NEAF)'!G27/'1 minus TOT (NEAF)'!G69</f>
        <v>0</v>
      </c>
      <c r="H27" s="22">
        <f t="shared" si="1"/>
        <v>1.0010206738690963</v>
      </c>
      <c r="I27" s="22">
        <f>'Raw Data (NEAF)'!I27/'1 minus TOT (NEAF)'!I69</f>
        <v>3.0017975900963361</v>
      </c>
      <c r="J27" s="22">
        <f>'Raw Data (NEAF)'!J27/'1 minus TOT (NEAF)'!J69</f>
        <v>2.0013068987603866</v>
      </c>
      <c r="K27" s="22">
        <f>'Raw Data (NEAF)'!K27/'1 minus TOT (NEAF)'!K69</f>
        <v>3.0054336480666866</v>
      </c>
      <c r="L27" s="22">
        <f>'Raw Data (NEAF)'!L27/'1 minus TOT (NEAF)'!L69</f>
        <v>2.006848744082192</v>
      </c>
      <c r="M27" s="22">
        <f>'Raw Data (NEAF)'!M27/'1 minus TOT (NEAF)'!M69</f>
        <v>3.0122702105822103</v>
      </c>
      <c r="N27" s="22">
        <f>'Raw Data (NEAF)'!N27/'1 minus TOT (NEAF)'!N69</f>
        <v>2.0090494922127702</v>
      </c>
      <c r="O27" s="22">
        <f>'Raw Data (NEAF)'!O27/'1 minus TOT (NEAF)'!O69</f>
        <v>2.0117359472512546</v>
      </c>
      <c r="P27" s="22">
        <f>'Raw Data (NEAF)'!P27/'1 minus TOT (NEAF)'!P69</f>
        <v>12.095425447274549</v>
      </c>
      <c r="Q27" s="22">
        <f>'Raw Data (NEAF)'!Q27/'1 minus TOT (NEAF)'!Q69</f>
        <v>10.118582599399012</v>
      </c>
      <c r="R27" s="22">
        <f>'Raw Data (NEAF)'!R27/'1 minus TOT (NEAF)'!R69</f>
        <v>22.372620891864408</v>
      </c>
      <c r="S27" s="22">
        <f>'Raw Data (NEAF)'!S27/'1 minus TOT (NEAF)'!S69</f>
        <v>16.383537979766501</v>
      </c>
      <c r="T27" s="22">
        <f>'Raw Data (NEAF)'!T27/'1 minus TOT (NEAF)'!T69</f>
        <v>13.444727122612727</v>
      </c>
      <c r="U27" s="22">
        <f>'Raw Data (NEAF)'!U27/'1 minus TOT (NEAF)'!U69</f>
        <v>25.185771140002291</v>
      </c>
      <c r="V27" s="22">
        <f>'Raw Data (NEAF)'!V27/'1 minus TOT (NEAF)'!V69</f>
        <v>28.972600811997907</v>
      </c>
      <c r="W27" s="22">
        <f>'Raw Data (NEAF)'!W27/'1 minus TOT (NEAF)'!W69</f>
        <v>14.204072243352234</v>
      </c>
      <c r="X27" s="22">
        <f>'Raw Data (NEAF)'!X27/'1 minus TOT (NEAF)'!X69</f>
        <v>11.189662788760339</v>
      </c>
      <c r="Y27" s="22">
        <f>'Raw Data (NEAF)'!Y27/'1 minus TOT (NEAF)'!Y69</f>
        <v>1.1721668282600977</v>
      </c>
      <c r="Z27" s="22">
        <f>'Raw Data (NEAF)'!Z27/'1 minus TOT (NEAF)'!Z69</f>
        <v>1.2435678801809149</v>
      </c>
      <c r="AA27" s="22">
        <f>'Raw Data (NEAF)'!AA27/'1 minus TOT (NEAF)'!AA69</f>
        <v>0</v>
      </c>
      <c r="AB27" s="22">
        <f>'Raw Data (NEAF)'!AB27/'1 minus TOT (NEAF)'!AB69</f>
        <v>0</v>
      </c>
      <c r="AC27" s="22"/>
    </row>
    <row r="28" spans="1:29" s="23" customFormat="1">
      <c r="A28" s="21">
        <v>1974</v>
      </c>
      <c r="B28" s="22">
        <f t="shared" si="0"/>
        <v>175.99293776325791</v>
      </c>
      <c r="C28" s="22">
        <f>'Raw Data (NEAF)'!C28/'1 minus TOT (NEAF)'!C70</f>
        <v>0</v>
      </c>
      <c r="D28" s="22">
        <f>'Raw Data (NEAF)'!D28/'1 minus TOT (NEAF)'!D70</f>
        <v>0</v>
      </c>
      <c r="E28" s="22">
        <f>'Raw Data (NEAF)'!E28/'1 minus TOT (NEAF)'!E70</f>
        <v>0</v>
      </c>
      <c r="F28" s="22">
        <f>'Raw Data (NEAF)'!F28/'1 minus TOT (NEAF)'!F70</f>
        <v>0</v>
      </c>
      <c r="G28" s="22">
        <f>'Raw Data (NEAF)'!G28/'1 minus TOT (NEAF)'!G70</f>
        <v>0</v>
      </c>
      <c r="H28" s="22">
        <f t="shared" si="1"/>
        <v>0</v>
      </c>
      <c r="I28" s="22">
        <f>'Raw Data (NEAF)'!I28/'1 minus TOT (NEAF)'!I70</f>
        <v>0</v>
      </c>
      <c r="J28" s="22">
        <f>'Raw Data (NEAF)'!J28/'1 minus TOT (NEAF)'!J70</f>
        <v>2.0011124158402329</v>
      </c>
      <c r="K28" s="22">
        <f>'Raw Data (NEAF)'!K28/'1 minus TOT (NEAF)'!K70</f>
        <v>3.0051781471352474</v>
      </c>
      <c r="L28" s="22">
        <f>'Raw Data (NEAF)'!L28/'1 minus TOT (NEAF)'!L70</f>
        <v>4.0126151070274769</v>
      </c>
      <c r="M28" s="22">
        <f>'Raw Data (NEAF)'!M28/'1 minus TOT (NEAF)'!M70</f>
        <v>3.0111563035597411</v>
      </c>
      <c r="N28" s="22">
        <f>'Raw Data (NEAF)'!N28/'1 minus TOT (NEAF)'!N70</f>
        <v>5.0217820799708166</v>
      </c>
      <c r="O28" s="22">
        <f>'Raw Data (NEAF)'!O28/'1 minus TOT (NEAF)'!O70</f>
        <v>5.0270278165479523</v>
      </c>
      <c r="P28" s="22">
        <f>'Raw Data (NEAF)'!P28/'1 minus TOT (NEAF)'!P70</f>
        <v>8.0608711083452249</v>
      </c>
      <c r="Q28" s="22">
        <f>'Raw Data (NEAF)'!Q28/'1 minus TOT (NEAF)'!Q70</f>
        <v>7.0767417540714543</v>
      </c>
      <c r="R28" s="22">
        <f>'Raw Data (NEAF)'!R28/'1 minus TOT (NEAF)'!R70</f>
        <v>17.274839039820918</v>
      </c>
      <c r="S28" s="22">
        <f>'Raw Data (NEAF)'!S28/'1 minus TOT (NEAF)'!S70</f>
        <v>13.298821289141657</v>
      </c>
      <c r="T28" s="22">
        <f>'Raw Data (NEAF)'!T28/'1 minus TOT (NEAF)'!T70</f>
        <v>28.917986873692161</v>
      </c>
      <c r="U28" s="22">
        <f>'Raw Data (NEAF)'!U28/'1 minus TOT (NEAF)'!U70</f>
        <v>25.142410549803898</v>
      </c>
      <c r="V28" s="22">
        <f>'Raw Data (NEAF)'!V28/'1 minus TOT (NEAF)'!V70</f>
        <v>24.638321308848845</v>
      </c>
      <c r="W28" s="22">
        <f>'Raw Data (NEAF)'!W28/'1 minus TOT (NEAF)'!W70</f>
        <v>10.880063436044628</v>
      </c>
      <c r="X28" s="22">
        <f>'Raw Data (NEAF)'!X28/'1 minus TOT (NEAF)'!X70</f>
        <v>7.786130235615909</v>
      </c>
      <c r="Y28" s="22">
        <f>'Raw Data (NEAF)'!Y28/'1 minus TOT (NEAF)'!Y70</f>
        <v>3.5032775768535265</v>
      </c>
      <c r="Z28" s="22">
        <f>'Raw Data (NEAF)'!Z28/'1 minus TOT (NEAF)'!Z70</f>
        <v>4.9137374983990965</v>
      </c>
      <c r="AA28" s="22">
        <f>'Raw Data (NEAF)'!AA28/'1 minus TOT (NEAF)'!AA70</f>
        <v>1.3015196979963217</v>
      </c>
      <c r="AB28" s="22">
        <f>'Raw Data (NEAF)'!AB28/'1 minus TOT (NEAF)'!AB70</f>
        <v>1.1193455245428297</v>
      </c>
      <c r="AC28" s="22"/>
    </row>
    <row r="29" spans="1:29" s="23" customFormat="1">
      <c r="A29" s="21">
        <v>1975</v>
      </c>
      <c r="B29" s="22">
        <f t="shared" si="0"/>
        <v>171.7861391385388</v>
      </c>
      <c r="C29" s="22">
        <f>'Raw Data (NEAF)'!C29/'1 minus TOT (NEAF)'!C71</f>
        <v>0</v>
      </c>
      <c r="D29" s="22">
        <f>'Raw Data (NEAF)'!D29/'1 minus TOT (NEAF)'!D71</f>
        <v>0</v>
      </c>
      <c r="E29" s="22">
        <f>'Raw Data (NEAF)'!E29/'1 minus TOT (NEAF)'!E71</f>
        <v>0</v>
      </c>
      <c r="F29" s="22">
        <f>'Raw Data (NEAF)'!F29/'1 minus TOT (NEAF)'!F71</f>
        <v>1.0008652678398828</v>
      </c>
      <c r="G29" s="22">
        <f>'Raw Data (NEAF)'!G29/'1 minus TOT (NEAF)'!G71</f>
        <v>1.0007278237760115</v>
      </c>
      <c r="H29" s="22">
        <f t="shared" si="1"/>
        <v>2.0015930916158942</v>
      </c>
      <c r="I29" s="22">
        <f>'Raw Data (NEAF)'!I29/'1 minus TOT (NEAF)'!I71</f>
        <v>2.0010369432780997</v>
      </c>
      <c r="J29" s="22">
        <f>'Raw Data (NEAF)'!J29/'1 minus TOT (NEAF)'!J71</f>
        <v>3.0016528551387744</v>
      </c>
      <c r="K29" s="22">
        <f>'Raw Data (NEAF)'!K29/'1 minus TOT (NEAF)'!K71</f>
        <v>2.003165134421514</v>
      </c>
      <c r="L29" s="22">
        <f>'Raw Data (NEAF)'!L29/'1 minus TOT (NEAF)'!L71</f>
        <v>3.0089786793984454</v>
      </c>
      <c r="M29" s="22">
        <f>'Raw Data (NEAF)'!M29/'1 minus TOT (NEAF)'!M71</f>
        <v>0</v>
      </c>
      <c r="N29" s="22">
        <f>'Raw Data (NEAF)'!N29/'1 minus TOT (NEAF)'!N71</f>
        <v>4.0165640216110452</v>
      </c>
      <c r="O29" s="22">
        <f>'Raw Data (NEAF)'!O29/'1 minus TOT (NEAF)'!O71</f>
        <v>2.0102594553746069</v>
      </c>
      <c r="P29" s="22">
        <f>'Raw Data (NEAF)'!P29/'1 minus TOT (NEAF)'!P71</f>
        <v>3.0216246340454322</v>
      </c>
      <c r="Q29" s="22">
        <f>'Raw Data (NEAF)'!Q29/'1 minus TOT (NEAF)'!Q71</f>
        <v>12.123391140606378</v>
      </c>
      <c r="R29" s="22">
        <f>'Raw Data (NEAF)'!R29/'1 minus TOT (NEAF)'!R71</f>
        <v>21.324603525322896</v>
      </c>
      <c r="S29" s="22">
        <f>'Raw Data (NEAF)'!S29/'1 minus TOT (NEAF)'!S71</f>
        <v>14.30591481189574</v>
      </c>
      <c r="T29" s="22">
        <f>'Raw Data (NEAF)'!T29/'1 minus TOT (NEAF)'!T71</f>
        <v>17.536608775244101</v>
      </c>
      <c r="U29" s="22">
        <f>'Raw Data (NEAF)'!U29/'1 minus TOT (NEAF)'!U71</f>
        <v>17.768971234879793</v>
      </c>
      <c r="V29" s="22">
        <f>'Raw Data (NEAF)'!V29/'1 minus TOT (NEAF)'!V71</f>
        <v>27.735491225694542</v>
      </c>
      <c r="W29" s="22">
        <f>'Raw Data (NEAF)'!W29/'1 minus TOT (NEAF)'!W71</f>
        <v>18.461122890148115</v>
      </c>
      <c r="X29" s="22">
        <f>'Raw Data (NEAF)'!X29/'1 minus TOT (NEAF)'!X71</f>
        <v>14.506138913584964</v>
      </c>
      <c r="Y29" s="22">
        <f>'Raw Data (NEAF)'!Y29/'1 minus TOT (NEAF)'!Y71</f>
        <v>6.9590218062784475</v>
      </c>
      <c r="Z29" s="22">
        <f>'Raw Data (NEAF)'!Z29/'1 minus TOT (NEAF)'!Z71</f>
        <v>0</v>
      </c>
      <c r="AA29" s="22">
        <f>'Raw Data (NEAF)'!AA29/'1 minus TOT (NEAF)'!AA71</f>
        <v>0</v>
      </c>
      <c r="AB29" s="22">
        <f>'Raw Data (NEAF)'!AB29/'1 minus TOT (NEAF)'!AB71</f>
        <v>0</v>
      </c>
      <c r="AC29" s="22"/>
    </row>
    <row r="30" spans="1:29" s="23" customFormat="1">
      <c r="A30" s="21">
        <v>1976</v>
      </c>
      <c r="B30" s="22">
        <f t="shared" si="0"/>
        <v>158.27719159671651</v>
      </c>
      <c r="C30" s="22">
        <f>'Raw Data (NEAF)'!C30/'1 minus TOT (NEAF)'!C72</f>
        <v>0</v>
      </c>
      <c r="D30" s="22">
        <f>'Raw Data (NEAF)'!D30/'1 minus TOT (NEAF)'!D72</f>
        <v>0</v>
      </c>
      <c r="E30" s="22">
        <f>'Raw Data (NEAF)'!E30/'1 minus TOT (NEAF)'!E72</f>
        <v>0</v>
      </c>
      <c r="F30" s="22">
        <f>'Raw Data (NEAF)'!F30/'1 minus TOT (NEAF)'!F72</f>
        <v>0</v>
      </c>
      <c r="G30" s="22">
        <f>'Raw Data (NEAF)'!G30/'1 minus TOT (NEAF)'!G72</f>
        <v>0</v>
      </c>
      <c r="H30" s="22">
        <f t="shared" si="1"/>
        <v>0</v>
      </c>
      <c r="I30" s="22">
        <f>'Raw Data (NEAF)'!I30/'1 minus TOT (NEAF)'!I72</f>
        <v>0</v>
      </c>
      <c r="J30" s="22">
        <f>'Raw Data (NEAF)'!J30/'1 minus TOT (NEAF)'!J72</f>
        <v>5.0023875455670179</v>
      </c>
      <c r="K30" s="22">
        <f>'Raw Data (NEAF)'!K30/'1 minus TOT (NEAF)'!K72</f>
        <v>3.0043607634363321</v>
      </c>
      <c r="L30" s="22">
        <f>'Raw Data (NEAF)'!L30/'1 minus TOT (NEAF)'!L72</f>
        <v>4.0105489722872267</v>
      </c>
      <c r="M30" s="22">
        <f>'Raw Data (NEAF)'!M30/'1 minus TOT (NEAF)'!M72</f>
        <v>3.0097912119595103</v>
      </c>
      <c r="N30" s="22">
        <f>'Raw Data (NEAF)'!N30/'1 minus TOT (NEAF)'!N72</f>
        <v>3.0113779404553398</v>
      </c>
      <c r="O30" s="22">
        <f>'Raw Data (NEAF)'!O30/'1 minus TOT (NEAF)'!O72</f>
        <v>2.0094496390742815</v>
      </c>
      <c r="P30" s="22">
        <f>'Raw Data (NEAF)'!P30/'1 minus TOT (NEAF)'!P72</f>
        <v>6.0413428313759665</v>
      </c>
      <c r="Q30" s="22">
        <f>'Raw Data (NEAF)'!Q30/'1 minus TOT (NEAF)'!Q72</f>
        <v>7.0704004905328119</v>
      </c>
      <c r="R30" s="22">
        <f>'Raw Data (NEAF)'!R30/'1 minus TOT (NEAF)'!R72</f>
        <v>17.262004216301779</v>
      </c>
      <c r="S30" s="22">
        <f>'Raw Data (NEAF)'!S30/'1 minus TOT (NEAF)'!S72</f>
        <v>11.237425393589035</v>
      </c>
      <c r="T30" s="22">
        <f>'Raw Data (NEAF)'!T30/'1 minus TOT (NEAF)'!T72</f>
        <v>16.508699820704237</v>
      </c>
      <c r="U30" s="22">
        <f>'Raw Data (NEAF)'!U30/'1 minus TOT (NEAF)'!U72</f>
        <v>22.999676114038991</v>
      </c>
      <c r="V30" s="22">
        <f>'Raw Data (NEAF)'!V30/'1 minus TOT (NEAF)'!V72</f>
        <v>14.892669321954131</v>
      </c>
      <c r="W30" s="22">
        <f>'Raw Data (NEAF)'!W30/'1 minus TOT (NEAF)'!W72</f>
        <v>26.110077720413688</v>
      </c>
      <c r="X30" s="22">
        <f>'Raw Data (NEAF)'!X30/'1 minus TOT (NEAF)'!X72</f>
        <v>8.9145312519824582</v>
      </c>
      <c r="Y30" s="22">
        <f>'Raw Data (NEAF)'!Y30/'1 minus TOT (NEAF)'!Y72</f>
        <v>4.6584379565134544</v>
      </c>
      <c r="Z30" s="22">
        <f>'Raw Data (NEAF)'!Z30/'1 minus TOT (NEAF)'!Z72</f>
        <v>1.23026351534909</v>
      </c>
      <c r="AA30" s="22">
        <f>'Raw Data (NEAF)'!AA30/'1 minus TOT (NEAF)'!AA72</f>
        <v>1.3037468911811474</v>
      </c>
      <c r="AB30" s="22">
        <f>'Raw Data (NEAF)'!AB30/'1 minus TOT (NEAF)'!AB72</f>
        <v>0</v>
      </c>
      <c r="AC30" s="22"/>
    </row>
    <row r="31" spans="1:29" s="23" customFormat="1">
      <c r="A31" s="21">
        <v>1977</v>
      </c>
      <c r="B31" s="22">
        <f t="shared" si="0"/>
        <v>174.76798551243104</v>
      </c>
      <c r="C31" s="22">
        <f>'Raw Data (NEAF)'!C31/'1 minus TOT (NEAF)'!C73</f>
        <v>0</v>
      </c>
      <c r="D31" s="22">
        <f>'Raw Data (NEAF)'!D31/'1 minus TOT (NEAF)'!D73</f>
        <v>0</v>
      </c>
      <c r="E31" s="22">
        <f>'Raw Data (NEAF)'!E31/'1 minus TOT (NEAF)'!E73</f>
        <v>0</v>
      </c>
      <c r="F31" s="22">
        <f>'Raw Data (NEAF)'!F31/'1 minus TOT (NEAF)'!F73</f>
        <v>0</v>
      </c>
      <c r="G31" s="22">
        <f>'Raw Data (NEAF)'!G31/'1 minus TOT (NEAF)'!G73</f>
        <v>0</v>
      </c>
      <c r="H31" s="22">
        <f t="shared" si="1"/>
        <v>0</v>
      </c>
      <c r="I31" s="22">
        <f>'Raw Data (NEAF)'!I31/'1 minus TOT (NEAF)'!I73</f>
        <v>2.0009688169396749</v>
      </c>
      <c r="J31" s="22">
        <f>'Raw Data (NEAF)'!J31/'1 minus TOT (NEAF)'!J73</f>
        <v>1.000513774368762</v>
      </c>
      <c r="K31" s="22">
        <f>'Raw Data (NEAF)'!K31/'1 minus TOT (NEAF)'!K73</f>
        <v>1.0014048547835364</v>
      </c>
      <c r="L31" s="22">
        <f>'Raw Data (NEAF)'!L31/'1 minus TOT (NEAF)'!L73</f>
        <v>4.0097299465148026</v>
      </c>
      <c r="M31" s="22">
        <f>'Raw Data (NEAF)'!M31/'1 minus TOT (NEAF)'!M73</f>
        <v>4.0125930903757618</v>
      </c>
      <c r="N31" s="22">
        <f>'Raw Data (NEAF)'!N31/'1 minus TOT (NEAF)'!N73</f>
        <v>1.0035975540194604</v>
      </c>
      <c r="O31" s="22">
        <f>'Raw Data (NEAF)'!O31/'1 minus TOT (NEAF)'!O73</f>
        <v>1.00455288490646</v>
      </c>
      <c r="P31" s="22">
        <f>'Raw Data (NEAF)'!P31/'1 minus TOT (NEAF)'!P73</f>
        <v>7.046982150226178</v>
      </c>
      <c r="Q31" s="22">
        <f>'Raw Data (NEAF)'!Q31/'1 minus TOT (NEAF)'!Q73</f>
        <v>13.126932834228477</v>
      </c>
      <c r="R31" s="22">
        <f>'Raw Data (NEAF)'!R31/'1 minus TOT (NEAF)'!R73</f>
        <v>8.1183566604790283</v>
      </c>
      <c r="S31" s="22">
        <f>'Raw Data (NEAF)'!S31/'1 minus TOT (NEAF)'!S73</f>
        <v>21.449257590871259</v>
      </c>
      <c r="T31" s="22">
        <f>'Raw Data (NEAF)'!T31/'1 minus TOT (NEAF)'!T73</f>
        <v>23.719754425741169</v>
      </c>
      <c r="U31" s="22">
        <f>'Raw Data (NEAF)'!U31/'1 minus TOT (NEAF)'!U73</f>
        <v>16.704639891225995</v>
      </c>
      <c r="V31" s="22">
        <f>'Raw Data (NEAF)'!V31/'1 minus TOT (NEAF)'!V73</f>
        <v>25.492348147087561</v>
      </c>
      <c r="W31" s="22">
        <f>'Raw Data (NEAF)'!W31/'1 minus TOT (NEAF)'!W73</f>
        <v>19.560050053257974</v>
      </c>
      <c r="X31" s="22">
        <f>'Raw Data (NEAF)'!X31/'1 minus TOT (NEAF)'!X73</f>
        <v>12.24897251572985</v>
      </c>
      <c r="Y31" s="22">
        <f>'Raw Data (NEAF)'!Y31/'1 minus TOT (NEAF)'!Y73</f>
        <v>5.8417496870659642</v>
      </c>
      <c r="Z31" s="22">
        <f>'Raw Data (NEAF)'!Z31/'1 minus TOT (NEAF)'!Z73</f>
        <v>7.4255806346090942</v>
      </c>
      <c r="AA31" s="22">
        <f>'Raw Data (NEAF)'!AA31/'1 minus TOT (NEAF)'!AA73</f>
        <v>0</v>
      </c>
      <c r="AB31" s="22">
        <f>'Raw Data (NEAF)'!AB31/'1 minus TOT (NEAF)'!AB73</f>
        <v>0</v>
      </c>
      <c r="AC31" s="22"/>
    </row>
    <row r="32" spans="1:29" s="23" customFormat="1">
      <c r="A32" s="21">
        <v>1978</v>
      </c>
      <c r="B32" s="22">
        <f t="shared" si="0"/>
        <v>141.47466984117753</v>
      </c>
      <c r="C32" s="22">
        <f>'Raw Data (NEAF)'!C32/'1 minus TOT (NEAF)'!C74</f>
        <v>1.0273422869067366</v>
      </c>
      <c r="D32" s="22">
        <f>'Raw Data (NEAF)'!D32/'1 minus TOT (NEAF)'!D74</f>
        <v>0</v>
      </c>
      <c r="E32" s="22">
        <f>'Raw Data (NEAF)'!E32/'1 minus TOT (NEAF)'!E74</f>
        <v>0</v>
      </c>
      <c r="F32" s="22">
        <f>'Raw Data (NEAF)'!F32/'1 minus TOT (NEAF)'!F74</f>
        <v>0</v>
      </c>
      <c r="G32" s="22">
        <f>'Raw Data (NEAF)'!G32/'1 minus TOT (NEAF)'!G74</f>
        <v>0</v>
      </c>
      <c r="H32" s="22">
        <f t="shared" si="1"/>
        <v>1.0273422869067366</v>
      </c>
      <c r="I32" s="22">
        <f>'Raw Data (NEAF)'!I32/'1 minus TOT (NEAF)'!I74</f>
        <v>1.0004811318243665</v>
      </c>
      <c r="J32" s="22">
        <f>'Raw Data (NEAF)'!J32/'1 minus TOT (NEAF)'!J74</f>
        <v>0</v>
      </c>
      <c r="K32" s="22">
        <f>'Raw Data (NEAF)'!K32/'1 minus TOT (NEAF)'!K74</f>
        <v>3.0039499992844845</v>
      </c>
      <c r="L32" s="22">
        <f>'Raw Data (NEAF)'!L32/'1 minus TOT (NEAF)'!L74</f>
        <v>4.0098358070462794</v>
      </c>
      <c r="M32" s="22">
        <f>'Raw Data (NEAF)'!M32/'1 minus TOT (NEAF)'!M74</f>
        <v>0</v>
      </c>
      <c r="N32" s="22">
        <f>'Raw Data (NEAF)'!N32/'1 minus TOT (NEAF)'!N74</f>
        <v>5.0173474256728987</v>
      </c>
      <c r="O32" s="22">
        <f>'Raw Data (NEAF)'!O32/'1 minus TOT (NEAF)'!O74</f>
        <v>4.0178719934485558</v>
      </c>
      <c r="P32" s="22">
        <f>'Raw Data (NEAF)'!P32/'1 minus TOT (NEAF)'!P74</f>
        <v>5.0326679371220786</v>
      </c>
      <c r="Q32" s="22">
        <f>'Raw Data (NEAF)'!Q32/'1 minus TOT (NEAF)'!Q74</f>
        <v>5.0457713130197597</v>
      </c>
      <c r="R32" s="22">
        <f>'Raw Data (NEAF)'!R32/'1 minus TOT (NEAF)'!R74</f>
        <v>11.160628860258456</v>
      </c>
      <c r="S32" s="22">
        <f>'Raw Data (NEAF)'!S32/'1 minus TOT (NEAF)'!S74</f>
        <v>15.318370361331139</v>
      </c>
      <c r="T32" s="22">
        <f>'Raw Data (NEAF)'!T32/'1 minus TOT (NEAF)'!T74</f>
        <v>22.678462994870721</v>
      </c>
      <c r="U32" s="22">
        <f>'Raw Data (NEAF)'!U32/'1 minus TOT (NEAF)'!U74</f>
        <v>16.711944452204534</v>
      </c>
      <c r="V32" s="22">
        <f>'Raw Data (NEAF)'!V32/'1 minus TOT (NEAF)'!V74</f>
        <v>16.980309974053913</v>
      </c>
      <c r="W32" s="22">
        <f>'Raw Data (NEAF)'!W32/'1 minus TOT (NEAF)'!W74</f>
        <v>8.6933738943358474</v>
      </c>
      <c r="X32" s="22">
        <f>'Raw Data (NEAF)'!X32/'1 minus TOT (NEAF)'!X74</f>
        <v>12.243585364277452</v>
      </c>
      <c r="Y32" s="22">
        <f>'Raw Data (NEAF)'!Y32/'1 minus TOT (NEAF)'!Y74</f>
        <v>6.9895183181755138</v>
      </c>
      <c r="Z32" s="22">
        <f>'Raw Data (NEAF)'!Z32/'1 minus TOT (NEAF)'!Z74</f>
        <v>1.2248563590247943</v>
      </c>
      <c r="AA32" s="22">
        <f>'Raw Data (NEAF)'!AA32/'1 minus TOT (NEAF)'!AA74</f>
        <v>1.3183513683199763</v>
      </c>
      <c r="AB32" s="22">
        <f>'Raw Data (NEAF)'!AB32/'1 minus TOT (NEAF)'!AB74</f>
        <v>0</v>
      </c>
      <c r="AC32" s="22"/>
    </row>
    <row r="33" spans="1:29" s="23" customFormat="1">
      <c r="A33" s="21">
        <v>1979</v>
      </c>
      <c r="B33" s="22">
        <f t="shared" si="0"/>
        <v>152.52927859106796</v>
      </c>
      <c r="C33" s="22">
        <f>'Raw Data (NEAF)'!C33/'1 minus TOT (NEAF)'!C75</f>
        <v>0</v>
      </c>
      <c r="D33" s="22">
        <f>'Raw Data (NEAF)'!D33/'1 minus TOT (NEAF)'!D75</f>
        <v>0</v>
      </c>
      <c r="E33" s="22">
        <f>'Raw Data (NEAF)'!E33/'1 minus TOT (NEAF)'!E75</f>
        <v>0</v>
      </c>
      <c r="F33" s="22">
        <f>'Raw Data (NEAF)'!F33/'1 minus TOT (NEAF)'!F75</f>
        <v>0</v>
      </c>
      <c r="G33" s="22">
        <f>'Raw Data (NEAF)'!G33/'1 minus TOT (NEAF)'!G75</f>
        <v>0</v>
      </c>
      <c r="H33" s="22">
        <f t="shared" si="1"/>
        <v>0</v>
      </c>
      <c r="I33" s="22">
        <f>'Raw Data (NEAF)'!I33/'1 minus TOT (NEAF)'!I75</f>
        <v>0</v>
      </c>
      <c r="J33" s="22">
        <f>'Raw Data (NEAF)'!J33/'1 minus TOT (NEAF)'!J75</f>
        <v>1.0004386987675531</v>
      </c>
      <c r="K33" s="22">
        <f>'Raw Data (NEAF)'!K33/'1 minus TOT (NEAF)'!K75</f>
        <v>1.0013238103298858</v>
      </c>
      <c r="L33" s="22">
        <f>'Raw Data (NEAF)'!L33/'1 minus TOT (NEAF)'!L75</f>
        <v>4.0096841884626331</v>
      </c>
      <c r="M33" s="22">
        <f>'Raw Data (NEAF)'!M33/'1 minus TOT (NEAF)'!M75</f>
        <v>5.0151236135149597</v>
      </c>
      <c r="N33" s="22">
        <f>'Raw Data (NEAF)'!N33/'1 minus TOT (NEAF)'!N75</f>
        <v>4.0140705862793657</v>
      </c>
      <c r="O33" s="22">
        <f>'Raw Data (NEAF)'!O33/'1 minus TOT (NEAF)'!O75</f>
        <v>2.0088149303976679</v>
      </c>
      <c r="P33" s="22">
        <f>'Raw Data (NEAF)'!P33/'1 minus TOT (NEAF)'!P75</f>
        <v>2.0124994901720088</v>
      </c>
      <c r="Q33" s="22">
        <f>'Raw Data (NEAF)'!Q33/'1 minus TOT (NEAF)'!Q75</f>
        <v>7.0635791673790447</v>
      </c>
      <c r="R33" s="22">
        <f>'Raw Data (NEAF)'!R33/'1 minus TOT (NEAF)'!R75</f>
        <v>13.183354745177288</v>
      </c>
      <c r="S33" s="22">
        <f>'Raw Data (NEAF)'!S33/'1 minus TOT (NEAF)'!S75</f>
        <v>15.312303357377335</v>
      </c>
      <c r="T33" s="22">
        <f>'Raw Data (NEAF)'!T33/'1 minus TOT (NEAF)'!T75</f>
        <v>22.639186525536527</v>
      </c>
      <c r="U33" s="22">
        <f>'Raw Data (NEAF)'!U33/'1 minus TOT (NEAF)'!U75</f>
        <v>20.867374364394657</v>
      </c>
      <c r="V33" s="22">
        <f>'Raw Data (NEAF)'!V33/'1 minus TOT (NEAF)'!V75</f>
        <v>19.054064838348829</v>
      </c>
      <c r="W33" s="22">
        <f>'Raw Data (NEAF)'!W33/'1 minus TOT (NEAF)'!W75</f>
        <v>16.280042073438235</v>
      </c>
      <c r="X33" s="22">
        <f>'Raw Data (NEAF)'!X33/'1 minus TOT (NEAF)'!X75</f>
        <v>13.273747141678564</v>
      </c>
      <c r="Y33" s="22">
        <f>'Raw Data (NEAF)'!Y33/'1 minus TOT (NEAF)'!Y75</f>
        <v>5.7936710598134002</v>
      </c>
      <c r="Z33" s="22">
        <f>'Raw Data (NEAF)'!Z33/'1 minus TOT (NEAF)'!Z75</f>
        <v>0</v>
      </c>
      <c r="AA33" s="22">
        <f>'Raw Data (NEAF)'!AA33/'1 minus TOT (NEAF)'!AA75</f>
        <v>0</v>
      </c>
      <c r="AB33" s="22">
        <f>'Raw Data (NEAF)'!AB33/'1 minus TOT (NEAF)'!AB75</f>
        <v>0</v>
      </c>
      <c r="AC33" s="22"/>
    </row>
    <row r="34" spans="1:29" s="23" customFormat="1">
      <c r="A34" s="21">
        <v>1980</v>
      </c>
      <c r="B34" s="22">
        <f t="shared" si="0"/>
        <v>142.33670526924564</v>
      </c>
      <c r="C34" s="22">
        <f>'Raw Data (NEAF)'!C34/'1 minus TOT (NEAF)'!C76</f>
        <v>0</v>
      </c>
      <c r="D34" s="22">
        <f>'Raw Data (NEAF)'!D34/'1 minus TOT (NEAF)'!D76</f>
        <v>0</v>
      </c>
      <c r="E34" s="22">
        <f>'Raw Data (NEAF)'!E34/'1 minus TOT (NEAF)'!E76</f>
        <v>0</v>
      </c>
      <c r="F34" s="22">
        <f>'Raw Data (NEAF)'!F34/'1 minus TOT (NEAF)'!F76</f>
        <v>0</v>
      </c>
      <c r="G34" s="22">
        <f>'Raw Data (NEAF)'!G34/'1 minus TOT (NEAF)'!G76</f>
        <v>0</v>
      </c>
      <c r="H34" s="22">
        <f t="shared" si="1"/>
        <v>0</v>
      </c>
      <c r="I34" s="22">
        <f>'Raw Data (NEAF)'!I34/'1 minus TOT (NEAF)'!I76</f>
        <v>0</v>
      </c>
      <c r="J34" s="22">
        <f>'Raw Data (NEAF)'!J34/'1 minus TOT (NEAF)'!J76</f>
        <v>1.0004232812137215</v>
      </c>
      <c r="K34" s="22">
        <f>'Raw Data (NEAF)'!K34/'1 minus TOT (NEAF)'!K76</f>
        <v>0</v>
      </c>
      <c r="L34" s="22">
        <f>'Raw Data (NEAF)'!L34/'1 minus TOT (NEAF)'!L76</f>
        <v>5.0129105974862567</v>
      </c>
      <c r="M34" s="22">
        <f>'Raw Data (NEAF)'!M34/'1 minus TOT (NEAF)'!M76</f>
        <v>1.0029631089913158</v>
      </c>
      <c r="N34" s="22">
        <f>'Raw Data (NEAF)'!N34/'1 minus TOT (NEAF)'!N76</f>
        <v>5.017490717929566</v>
      </c>
      <c r="O34" s="22">
        <f>'Raw Data (NEAF)'!O34/'1 minus TOT (NEAF)'!O76</f>
        <v>10.043926580888073</v>
      </c>
      <c r="P34" s="22">
        <f>'Raw Data (NEAF)'!P34/'1 minus TOT (NEAF)'!P76</f>
        <v>5.030010889065843</v>
      </c>
      <c r="Q34" s="22">
        <f>'Raw Data (NEAF)'!Q34/'1 minus TOT (NEAF)'!Q76</f>
        <v>10.090596139757448</v>
      </c>
      <c r="R34" s="22">
        <f>'Raw Data (NEAF)'!R34/'1 minus TOT (NEAF)'!R76</f>
        <v>13.181444318430238</v>
      </c>
      <c r="S34" s="22">
        <f>'Raw Data (NEAF)'!S34/'1 minus TOT (NEAF)'!S76</f>
        <v>16.330763150487996</v>
      </c>
      <c r="T34" s="22">
        <f>'Raw Data (NEAF)'!T34/'1 minus TOT (NEAF)'!T76</f>
        <v>15.449877962792211</v>
      </c>
      <c r="U34" s="22">
        <f>'Raw Data (NEAF)'!U34/'1 minus TOT (NEAF)'!U76</f>
        <v>10.447165179572256</v>
      </c>
      <c r="V34" s="22">
        <f>'Raw Data (NEAF)'!V34/'1 minus TOT (NEAF)'!V76</f>
        <v>16.971469773562752</v>
      </c>
      <c r="W34" s="22">
        <f>'Raw Data (NEAF)'!W34/'1 minus TOT (NEAF)'!W76</f>
        <v>15.213793367298139</v>
      </c>
      <c r="X34" s="22">
        <f>'Raw Data (NEAF)'!X34/'1 minus TOT (NEAF)'!X76</f>
        <v>7.8141051639281365</v>
      </c>
      <c r="Y34" s="22">
        <f>'Raw Data (NEAF)'!Y34/'1 minus TOT (NEAF)'!Y76</f>
        <v>5.8694666070141421</v>
      </c>
      <c r="Z34" s="22">
        <f>'Raw Data (NEAF)'!Z34/'1 minus TOT (NEAF)'!Z76</f>
        <v>2.5190291485848153</v>
      </c>
      <c r="AA34" s="22">
        <f>'Raw Data (NEAF)'!AA34/'1 minus TOT (NEAF)'!AA76</f>
        <v>1.3412692822427275</v>
      </c>
      <c r="AB34" s="22">
        <f>'Raw Data (NEAF)'!AB34/'1 minus TOT (NEAF)'!AB76</f>
        <v>0</v>
      </c>
      <c r="AC34" s="22"/>
    </row>
    <row r="35" spans="1:29" s="23" customFormat="1">
      <c r="A35" s="21">
        <v>1981</v>
      </c>
      <c r="B35" s="22">
        <f t="shared" si="0"/>
        <v>165.75763281778981</v>
      </c>
      <c r="C35" s="22">
        <f>'Raw Data (NEAF)'!C35/'1 minus TOT (NEAF)'!C77</f>
        <v>0</v>
      </c>
      <c r="D35" s="22">
        <f>'Raw Data (NEAF)'!D35/'1 minus TOT (NEAF)'!D77</f>
        <v>1.0015037901407262</v>
      </c>
      <c r="E35" s="22">
        <f>'Raw Data (NEAF)'!E35/'1 minus TOT (NEAF)'!E77</f>
        <v>0</v>
      </c>
      <c r="F35" s="22">
        <f>'Raw Data (NEAF)'!F35/'1 minus TOT (NEAF)'!F77</f>
        <v>0</v>
      </c>
      <c r="G35" s="22">
        <f>'Raw Data (NEAF)'!G35/'1 minus TOT (NEAF)'!G77</f>
        <v>1.0006058726965075</v>
      </c>
      <c r="H35" s="22">
        <f t="shared" si="1"/>
        <v>2.0021096628372339</v>
      </c>
      <c r="I35" s="22">
        <f>'Raw Data (NEAF)'!I35/'1 minus TOT (NEAF)'!I77</f>
        <v>1.0004049541841795</v>
      </c>
      <c r="J35" s="22">
        <f>'Raw Data (NEAF)'!J35/'1 minus TOT (NEAF)'!J77</f>
        <v>0</v>
      </c>
      <c r="K35" s="22">
        <f>'Raw Data (NEAF)'!K35/'1 minus TOT (NEAF)'!K77</f>
        <v>1.0012428811094038</v>
      </c>
      <c r="L35" s="22">
        <f>'Raw Data (NEAF)'!L35/'1 minus TOT (NEAF)'!L77</f>
        <v>4.0091604414128685</v>
      </c>
      <c r="M35" s="22">
        <f>'Raw Data (NEAF)'!M35/'1 minus TOT (NEAF)'!M77</f>
        <v>7.0201020898994173</v>
      </c>
      <c r="N35" s="22">
        <f>'Raw Data (NEAF)'!N35/'1 minus TOT (NEAF)'!N77</f>
        <v>4.0135353698777747</v>
      </c>
      <c r="O35" s="22">
        <f>'Raw Data (NEAF)'!O35/'1 minus TOT (NEAF)'!O77</f>
        <v>3.0129141625009694</v>
      </c>
      <c r="P35" s="22">
        <f>'Raw Data (NEAF)'!P35/'1 minus TOT (NEAF)'!P77</f>
        <v>9.053064899525884</v>
      </c>
      <c r="Q35" s="22">
        <f>'Raw Data (NEAF)'!Q35/'1 minus TOT (NEAF)'!Q77</f>
        <v>5.0446412637813536</v>
      </c>
      <c r="R35" s="22">
        <f>'Raw Data (NEAF)'!R35/'1 minus TOT (NEAF)'!R77</f>
        <v>15.199619269596461</v>
      </c>
      <c r="S35" s="22">
        <f>'Raw Data (NEAF)'!S35/'1 minus TOT (NEAF)'!S77</f>
        <v>10.199393185761494</v>
      </c>
      <c r="T35" s="22">
        <f>'Raw Data (NEAF)'!T35/'1 minus TOT (NEAF)'!T77</f>
        <v>23.668493706646995</v>
      </c>
      <c r="U35" s="22">
        <f>'Raw Data (NEAF)'!U35/'1 minus TOT (NEAF)'!U77</f>
        <v>28.137888399851665</v>
      </c>
      <c r="V35" s="22">
        <f>'Raw Data (NEAF)'!V35/'1 minus TOT (NEAF)'!V77</f>
        <v>21.201093878110616</v>
      </c>
      <c r="W35" s="22">
        <f>'Raw Data (NEAF)'!W35/'1 minus TOT (NEAF)'!W77</f>
        <v>17.267139876179993</v>
      </c>
      <c r="X35" s="22">
        <f>'Raw Data (NEAF)'!X35/'1 minus TOT (NEAF)'!X77</f>
        <v>6.7057048107892898</v>
      </c>
      <c r="Y35" s="22">
        <f>'Raw Data (NEAF)'!Y35/'1 minus TOT (NEAF)'!Y77</f>
        <v>4.6800438316460919</v>
      </c>
      <c r="Z35" s="22">
        <f>'Raw Data (NEAF)'!Z35/'1 minus TOT (NEAF)'!Z77</f>
        <v>1.2274276218128857</v>
      </c>
      <c r="AA35" s="22">
        <f>'Raw Data (NEAF)'!AA35/'1 minus TOT (NEAF)'!AA77</f>
        <v>1.3136525122652682</v>
      </c>
      <c r="AB35" s="22">
        <f>'Raw Data (NEAF)'!AB35/'1 minus TOT (NEAF)'!AB77</f>
        <v>0</v>
      </c>
      <c r="AC35" s="22"/>
    </row>
    <row r="36" spans="1:29" s="23" customFormat="1">
      <c r="A36" s="21">
        <v>1982</v>
      </c>
      <c r="B36" s="22">
        <f t="shared" si="0"/>
        <v>154.08795222274671</v>
      </c>
      <c r="C36" s="22">
        <f>'Raw Data (NEAF)'!C36/'1 minus TOT (NEAF)'!C78</f>
        <v>0</v>
      </c>
      <c r="D36" s="22">
        <f>'Raw Data (NEAF)'!D36/'1 minus TOT (NEAF)'!D78</f>
        <v>0</v>
      </c>
      <c r="E36" s="22">
        <f>'Raw Data (NEAF)'!E36/'1 minus TOT (NEAF)'!E78</f>
        <v>0</v>
      </c>
      <c r="F36" s="22">
        <f>'Raw Data (NEAF)'!F36/'1 minus TOT (NEAF)'!F78</f>
        <v>0</v>
      </c>
      <c r="G36" s="22">
        <f>'Raw Data (NEAF)'!G36/'1 minus TOT (NEAF)'!G78</f>
        <v>0</v>
      </c>
      <c r="H36" s="22">
        <f t="shared" si="1"/>
        <v>0</v>
      </c>
      <c r="I36" s="22">
        <f>'Raw Data (NEAF)'!I36/'1 minus TOT (NEAF)'!I78</f>
        <v>0</v>
      </c>
      <c r="J36" s="22">
        <f>'Raw Data (NEAF)'!J36/'1 minus TOT (NEAF)'!J78</f>
        <v>0</v>
      </c>
      <c r="K36" s="22">
        <f>'Raw Data (NEAF)'!K36/'1 minus TOT (NEAF)'!K78</f>
        <v>2.0024539687585765</v>
      </c>
      <c r="L36" s="22">
        <f>'Raw Data (NEAF)'!L36/'1 minus TOT (NEAF)'!L78</f>
        <v>3.0064298700204724</v>
      </c>
      <c r="M36" s="22">
        <f>'Raw Data (NEAF)'!M36/'1 minus TOT (NEAF)'!M78</f>
        <v>5.0132184424867487</v>
      </c>
      <c r="N36" s="22">
        <f>'Raw Data (NEAF)'!N36/'1 minus TOT (NEAF)'!N78</f>
        <v>2.006603831718933</v>
      </c>
      <c r="O36" s="22">
        <f>'Raw Data (NEAF)'!O36/'1 minus TOT (NEAF)'!O78</f>
        <v>3.0120723412278285</v>
      </c>
      <c r="P36" s="22">
        <f>'Raw Data (NEAF)'!P36/'1 minus TOT (NEAF)'!P78</f>
        <v>1.0053683650525076</v>
      </c>
      <c r="Q36" s="22">
        <f>'Raw Data (NEAF)'!Q36/'1 minus TOT (NEAF)'!Q78</f>
        <v>4.0337829481872918</v>
      </c>
      <c r="R36" s="22">
        <f>'Raw Data (NEAF)'!R36/'1 minus TOT (NEAF)'!R78</f>
        <v>9.1144785559807318</v>
      </c>
      <c r="S36" s="22">
        <f>'Raw Data (NEAF)'!S36/'1 minus TOT (NEAF)'!S78</f>
        <v>11.210020295576351</v>
      </c>
      <c r="T36" s="22">
        <f>'Raw Data (NEAF)'!T36/'1 minus TOT (NEAF)'!T78</f>
        <v>22.634631707000747</v>
      </c>
      <c r="U36" s="22">
        <f>'Raw Data (NEAF)'!U36/'1 minus TOT (NEAF)'!U78</f>
        <v>18.740727473447169</v>
      </c>
      <c r="V36" s="22">
        <f>'Raw Data (NEAF)'!V36/'1 minus TOT (NEAF)'!V78</f>
        <v>24.368601499712664</v>
      </c>
      <c r="W36" s="22">
        <f>'Raw Data (NEAF)'!W36/'1 minus TOT (NEAF)'!W78</f>
        <v>25.913824481052728</v>
      </c>
      <c r="X36" s="22">
        <f>'Raw Data (NEAF)'!X36/'1 minus TOT (NEAF)'!X78</f>
        <v>8.9093805167248394</v>
      </c>
      <c r="Y36" s="22">
        <f>'Raw Data (NEAF)'!Y36/'1 minus TOT (NEAF)'!Y78</f>
        <v>6.9742916698834252</v>
      </c>
      <c r="Z36" s="22">
        <f>'Raw Data (NEAF)'!Z36/'1 minus TOT (NEAF)'!Z78</f>
        <v>6.1420662559157062</v>
      </c>
      <c r="AA36" s="22">
        <f>'Raw Data (NEAF)'!AA36/'1 minus TOT (NEAF)'!AA78</f>
        <v>0</v>
      </c>
      <c r="AB36" s="22">
        <f>'Raw Data (NEAF)'!AB36/'1 minus TOT (NEAF)'!AB78</f>
        <v>0</v>
      </c>
      <c r="AC36" s="22"/>
    </row>
    <row r="37" spans="1:29" s="23" customFormat="1">
      <c r="A37" s="21">
        <v>1983</v>
      </c>
      <c r="B37" s="22">
        <f t="shared" si="0"/>
        <v>138.40605799209794</v>
      </c>
      <c r="C37" s="22">
        <f>'Raw Data (NEAF)'!C37/'1 minus TOT (NEAF)'!C79</f>
        <v>0</v>
      </c>
      <c r="D37" s="22">
        <f>'Raw Data (NEAF)'!D37/'1 minus TOT (NEAF)'!D79</f>
        <v>0</v>
      </c>
      <c r="E37" s="22">
        <f>'Raw Data (NEAF)'!E37/'1 minus TOT (NEAF)'!E79</f>
        <v>0</v>
      </c>
      <c r="F37" s="22">
        <f>'Raw Data (NEAF)'!F37/'1 minus TOT (NEAF)'!F79</f>
        <v>0</v>
      </c>
      <c r="G37" s="22">
        <f>'Raw Data (NEAF)'!G37/'1 minus TOT (NEAF)'!G79</f>
        <v>0</v>
      </c>
      <c r="H37" s="22">
        <f t="shared" si="1"/>
        <v>0</v>
      </c>
      <c r="I37" s="22">
        <f>'Raw Data (NEAF)'!I37/'1 minus TOT (NEAF)'!I79</f>
        <v>0</v>
      </c>
      <c r="J37" s="22">
        <f>'Raw Data (NEAF)'!J37/'1 minus TOT (NEAF)'!J79</f>
        <v>4.0015577737572006</v>
      </c>
      <c r="K37" s="22">
        <f>'Raw Data (NEAF)'!K37/'1 minus TOT (NEAF)'!K79</f>
        <v>3.0033917059816959</v>
      </c>
      <c r="L37" s="22">
        <f>'Raw Data (NEAF)'!L37/'1 minus TOT (NEAF)'!L79</f>
        <v>4.007984628207681</v>
      </c>
      <c r="M37" s="22">
        <f>'Raw Data (NEAF)'!M37/'1 minus TOT (NEAF)'!M79</f>
        <v>1.0024432751622736</v>
      </c>
      <c r="N37" s="22">
        <f>'Raw Data (NEAF)'!N37/'1 minus TOT (NEAF)'!N79</f>
        <v>1.0031173482986862</v>
      </c>
      <c r="O37" s="22">
        <f>'Raw Data (NEAF)'!O37/'1 minus TOT (NEAF)'!O79</f>
        <v>6.0227516776482597</v>
      </c>
      <c r="P37" s="22">
        <f>'Raw Data (NEAF)'!P37/'1 minus TOT (NEAF)'!P79</f>
        <v>3.0163043003627878</v>
      </c>
      <c r="Q37" s="22">
        <f>'Raw Data (NEAF)'!Q37/'1 minus TOT (NEAF)'!Q79</f>
        <v>3.0245491891834568</v>
      </c>
      <c r="R37" s="22">
        <f>'Raw Data (NEAF)'!R37/'1 minus TOT (NEAF)'!R79</f>
        <v>11.137706772190507</v>
      </c>
      <c r="S37" s="22">
        <f>'Raw Data (NEAF)'!S37/'1 minus TOT (NEAF)'!S79</f>
        <v>11.212884720377447</v>
      </c>
      <c r="T37" s="22">
        <f>'Raw Data (NEAF)'!T37/'1 minus TOT (NEAF)'!T79</f>
        <v>18.526507793972232</v>
      </c>
      <c r="U37" s="22">
        <f>'Raw Data (NEAF)'!U37/'1 minus TOT (NEAF)'!U79</f>
        <v>21.859575630268974</v>
      </c>
      <c r="V37" s="22">
        <f>'Raw Data (NEAF)'!V37/'1 minus TOT (NEAF)'!V79</f>
        <v>18.04333116642551</v>
      </c>
      <c r="W37" s="22">
        <f>'Raw Data (NEAF)'!W37/'1 minus TOT (NEAF)'!W79</f>
        <v>11.909161011721158</v>
      </c>
      <c r="X37" s="22">
        <f>'Raw Data (NEAF)'!X37/'1 minus TOT (NEAF)'!X79</f>
        <v>12.329996785174615</v>
      </c>
      <c r="Y37" s="22">
        <f>'Raw Data (NEAF)'!Y37/'1 minus TOT (NEAF)'!Y79</f>
        <v>5.8183700598902526</v>
      </c>
      <c r="Z37" s="22">
        <f>'Raw Data (NEAF)'!Z37/'1 minus TOT (NEAF)'!Z79</f>
        <v>2.4864241534752072</v>
      </c>
      <c r="AA37" s="22">
        <f>'Raw Data (NEAF)'!AA37/'1 minus TOT (NEAF)'!AA79</f>
        <v>0</v>
      </c>
      <c r="AB37" s="22">
        <f>'Raw Data (NEAF)'!AB37/'1 minus TOT (NEAF)'!AB79</f>
        <v>0</v>
      </c>
      <c r="AC37" s="22"/>
    </row>
    <row r="38" spans="1:29" s="23" customFormat="1">
      <c r="A38" s="21">
        <v>1984</v>
      </c>
      <c r="B38" s="22">
        <f t="shared" si="0"/>
        <v>130.56886654855049</v>
      </c>
      <c r="C38" s="22">
        <f>'Raw Data (NEAF)'!C38/'1 minus TOT (NEAF)'!C80</f>
        <v>0</v>
      </c>
      <c r="D38" s="22">
        <f>'Raw Data (NEAF)'!D38/'1 minus TOT (NEAF)'!D80</f>
        <v>0</v>
      </c>
      <c r="E38" s="22">
        <f>'Raw Data (NEAF)'!E38/'1 minus TOT (NEAF)'!E80</f>
        <v>0</v>
      </c>
      <c r="F38" s="22">
        <f>'Raw Data (NEAF)'!F38/'1 minus TOT (NEAF)'!F80</f>
        <v>0</v>
      </c>
      <c r="G38" s="22">
        <f>'Raw Data (NEAF)'!G38/'1 minus TOT (NEAF)'!G80</f>
        <v>0</v>
      </c>
      <c r="H38" s="22">
        <f t="shared" si="1"/>
        <v>0</v>
      </c>
      <c r="I38" s="22">
        <f>'Raw Data (NEAF)'!I38/'1 minus TOT (NEAF)'!I80</f>
        <v>0</v>
      </c>
      <c r="J38" s="22">
        <f>'Raw Data (NEAF)'!J38/'1 minus TOT (NEAF)'!J80</f>
        <v>0</v>
      </c>
      <c r="K38" s="22">
        <f>'Raw Data (NEAF)'!K38/'1 minus TOT (NEAF)'!K80</f>
        <v>3.0033354149426592</v>
      </c>
      <c r="L38" s="22">
        <f>'Raw Data (NEAF)'!L38/'1 minus TOT (NEAF)'!L80</f>
        <v>1.0019580870134399</v>
      </c>
      <c r="M38" s="22">
        <f>'Raw Data (NEAF)'!M38/'1 minus TOT (NEAF)'!M80</f>
        <v>5.0122469155306923</v>
      </c>
      <c r="N38" s="22">
        <f>'Raw Data (NEAF)'!N38/'1 minus TOT (NEAF)'!N80</f>
        <v>9.0283111715070525</v>
      </c>
      <c r="O38" s="22">
        <f>'Raw Data (NEAF)'!O38/'1 minus TOT (NEAF)'!O80</f>
        <v>3.0120803728400971</v>
      </c>
      <c r="P38" s="22">
        <f>'Raw Data (NEAF)'!P38/'1 minus TOT (NEAF)'!P80</f>
        <v>9.0502481291709103</v>
      </c>
      <c r="Q38" s="22">
        <f>'Raw Data (NEAF)'!Q38/'1 minus TOT (NEAF)'!Q80</f>
        <v>8.065534183585866</v>
      </c>
      <c r="R38" s="22">
        <f>'Raw Data (NEAF)'!R38/'1 minus TOT (NEAF)'!R80</f>
        <v>9.1127837849304534</v>
      </c>
      <c r="S38" s="22">
        <f>'Raw Data (NEAF)'!S38/'1 minus TOT (NEAF)'!S80</f>
        <v>8.1528673235320532</v>
      </c>
      <c r="T38" s="22">
        <f>'Raw Data (NEAF)'!T38/'1 minus TOT (NEAF)'!T80</f>
        <v>14.403118600780232</v>
      </c>
      <c r="U38" s="22">
        <f>'Raw Data (NEAF)'!U38/'1 minus TOT (NEAF)'!U80</f>
        <v>11.447993844945893</v>
      </c>
      <c r="V38" s="22">
        <f>'Raw Data (NEAF)'!V38/'1 minus TOT (NEAF)'!V80</f>
        <v>19.085664437671578</v>
      </c>
      <c r="W38" s="22">
        <f>'Raw Data (NEAF)'!W38/'1 minus TOT (NEAF)'!W80</f>
        <v>17.293207003810569</v>
      </c>
      <c r="X38" s="22">
        <f>'Raw Data (NEAF)'!X38/'1 minus TOT (NEAF)'!X80</f>
        <v>6.7219315374407991</v>
      </c>
      <c r="Y38" s="22">
        <f>'Raw Data (NEAF)'!Y38/'1 minus TOT (NEAF)'!Y80</f>
        <v>1.1680879651210618</v>
      </c>
      <c r="Z38" s="22">
        <f>'Raw Data (NEAF)'!Z38/'1 minus TOT (NEAF)'!Z80</f>
        <v>5.0094977757271328</v>
      </c>
      <c r="AA38" s="22">
        <f>'Raw Data (NEAF)'!AA38/'1 minus TOT (NEAF)'!AA80</f>
        <v>0</v>
      </c>
      <c r="AB38" s="22">
        <f>'Raw Data (NEAF)'!AB38/'1 minus TOT (NEAF)'!AB80</f>
        <v>0</v>
      </c>
      <c r="AC38" s="22"/>
    </row>
    <row r="39" spans="1:29" s="23" customFormat="1">
      <c r="A39" s="21">
        <v>1985</v>
      </c>
      <c r="B39" s="22">
        <f t="shared" si="0"/>
        <v>125.94625195904517</v>
      </c>
      <c r="C39" s="22">
        <f>'Raw Data (NEAF)'!C39/'1 minus TOT (NEAF)'!C81</f>
        <v>0</v>
      </c>
      <c r="D39" s="22">
        <f>'Raw Data (NEAF)'!D39/'1 minus TOT (NEAF)'!D81</f>
        <v>1.0013525534725591</v>
      </c>
      <c r="E39" s="22">
        <f>'Raw Data (NEAF)'!E39/'1 minus TOT (NEAF)'!E81</f>
        <v>0</v>
      </c>
      <c r="F39" s="22">
        <f>'Raw Data (NEAF)'!F39/'1 minus TOT (NEAF)'!F81</f>
        <v>0</v>
      </c>
      <c r="G39" s="22">
        <f>'Raw Data (NEAF)'!G39/'1 minus TOT (NEAF)'!G81</f>
        <v>0</v>
      </c>
      <c r="H39" s="22">
        <f t="shared" si="1"/>
        <v>1.0013525534725591</v>
      </c>
      <c r="I39" s="22">
        <f>'Raw Data (NEAF)'!I39/'1 minus TOT (NEAF)'!I81</f>
        <v>0</v>
      </c>
      <c r="J39" s="22">
        <f>'Raw Data (NEAF)'!J39/'1 minus TOT (NEAF)'!J81</f>
        <v>1.0003855184440265</v>
      </c>
      <c r="K39" s="22">
        <f>'Raw Data (NEAF)'!K39/'1 minus TOT (NEAF)'!K81</f>
        <v>1.0012078327476279</v>
      </c>
      <c r="L39" s="22">
        <f>'Raw Data (NEAF)'!L39/'1 minus TOT (NEAF)'!L81</f>
        <v>1.0020216106540474</v>
      </c>
      <c r="M39" s="22">
        <f>'Raw Data (NEAF)'!M39/'1 minus TOT (NEAF)'!M81</f>
        <v>3.0074303720459801</v>
      </c>
      <c r="N39" s="22">
        <f>'Raw Data (NEAF)'!N39/'1 minus TOT (NEAF)'!N81</f>
        <v>3.0100869778529109</v>
      </c>
      <c r="O39" s="22">
        <f>'Raw Data (NEAF)'!O39/'1 minus TOT (NEAF)'!O81</f>
        <v>4.0166981383625577</v>
      </c>
      <c r="P39" s="22">
        <f>'Raw Data (NEAF)'!P39/'1 minus TOT (NEAF)'!P81</f>
        <v>6.0350072645689261</v>
      </c>
      <c r="Q39" s="22">
        <f>'Raw Data (NEAF)'!Q39/'1 minus TOT (NEAF)'!Q81</f>
        <v>3.0248685986118296</v>
      </c>
      <c r="R39" s="22">
        <f>'Raw Data (NEAF)'!R39/'1 minus TOT (NEAF)'!R81</f>
        <v>11.139060896799913</v>
      </c>
      <c r="S39" s="22">
        <f>'Raw Data (NEAF)'!S39/'1 minus TOT (NEAF)'!S81</f>
        <v>12.228605692165871</v>
      </c>
      <c r="T39" s="22">
        <f>'Raw Data (NEAF)'!T39/'1 minus TOT (NEAF)'!T81</f>
        <v>8.2283081529757265</v>
      </c>
      <c r="U39" s="22">
        <f>'Raw Data (NEAF)'!U39/'1 minus TOT (NEAF)'!U81</f>
        <v>19.789227818634824</v>
      </c>
      <c r="V39" s="22">
        <f>'Raw Data (NEAF)'!V39/'1 minus TOT (NEAF)'!V81</f>
        <v>18.018837155053276</v>
      </c>
      <c r="W39" s="22">
        <f>'Raw Data (NEAF)'!W39/'1 minus TOT (NEAF)'!W81</f>
        <v>19.52231590775078</v>
      </c>
      <c r="X39" s="22">
        <f>'Raw Data (NEAF)'!X39/'1 minus TOT (NEAF)'!X81</f>
        <v>5.6118694355771535</v>
      </c>
      <c r="Y39" s="22">
        <f>'Raw Data (NEAF)'!Y39/'1 minus TOT (NEAF)'!Y81</f>
        <v>5.8824472348383647</v>
      </c>
      <c r="Z39" s="22">
        <f>'Raw Data (NEAF)'!Z39/'1 minus TOT (NEAF)'!Z81</f>
        <v>1.2529809589664884</v>
      </c>
      <c r="AA39" s="22">
        <f>'Raw Data (NEAF)'!AA39/'1 minus TOT (NEAF)'!AA81</f>
        <v>0</v>
      </c>
      <c r="AB39" s="22">
        <f>'Raw Data (NEAF)'!AB39/'1 minus TOT (NEAF)'!AB81</f>
        <v>1.1735398395222989</v>
      </c>
      <c r="AC39" s="22"/>
    </row>
    <row r="40" spans="1:29" s="23" customFormat="1">
      <c r="A40" s="21">
        <v>1986</v>
      </c>
      <c r="B40" s="22">
        <f t="shared" si="0"/>
        <v>97.773419656735953</v>
      </c>
      <c r="C40" s="22">
        <f>'Raw Data (NEAF)'!C40/'1 minus TOT (NEAF)'!C82</f>
        <v>0</v>
      </c>
      <c r="D40" s="22">
        <f>'Raw Data (NEAF)'!D40/'1 minus TOT (NEAF)'!D82</f>
        <v>0</v>
      </c>
      <c r="E40" s="22">
        <f>'Raw Data (NEAF)'!E40/'1 minus TOT (NEAF)'!E82</f>
        <v>0</v>
      </c>
      <c r="F40" s="22">
        <f>'Raw Data (NEAF)'!F40/'1 minus TOT (NEAF)'!F82</f>
        <v>0</v>
      </c>
      <c r="G40" s="22">
        <f>'Raw Data (NEAF)'!G40/'1 minus TOT (NEAF)'!G82</f>
        <v>0</v>
      </c>
      <c r="H40" s="22">
        <f t="shared" si="1"/>
        <v>0</v>
      </c>
      <c r="I40" s="22">
        <f>'Raw Data (NEAF)'!I40/'1 minus TOT (NEAF)'!I82</f>
        <v>2.0007278292463524</v>
      </c>
      <c r="J40" s="22">
        <f>'Raw Data (NEAF)'!J40/'1 minus TOT (NEAF)'!J82</f>
        <v>0</v>
      </c>
      <c r="K40" s="22">
        <f>'Raw Data (NEAF)'!K40/'1 minus TOT (NEAF)'!K82</f>
        <v>2.0024911509343468</v>
      </c>
      <c r="L40" s="22">
        <f>'Raw Data (NEAF)'!L40/'1 minus TOT (NEAF)'!L82</f>
        <v>3.0067675350836232</v>
      </c>
      <c r="M40" s="22">
        <f>'Raw Data (NEAF)'!M40/'1 minus TOT (NEAF)'!M82</f>
        <v>3.0084250304848514</v>
      </c>
      <c r="N40" s="22">
        <f>'Raw Data (NEAF)'!N40/'1 minus TOT (NEAF)'!N82</f>
        <v>4.014674004707337</v>
      </c>
      <c r="O40" s="22">
        <f>'Raw Data (NEAF)'!O40/'1 minus TOT (NEAF)'!O82</f>
        <v>3.0135468214564258</v>
      </c>
      <c r="P40" s="22">
        <f>'Raw Data (NEAF)'!P40/'1 minus TOT (NEAF)'!P82</f>
        <v>4.0242460165295686</v>
      </c>
      <c r="Q40" s="22">
        <f>'Raw Data (NEAF)'!Q40/'1 minus TOT (NEAF)'!Q82</f>
        <v>1.0080953374372821</v>
      </c>
      <c r="R40" s="22">
        <f>'Raw Data (NEAF)'!R40/'1 minus TOT (NEAF)'!R82</f>
        <v>2.0255643547660287</v>
      </c>
      <c r="S40" s="22">
        <f>'Raw Data (NEAF)'!S40/'1 minus TOT (NEAF)'!S82</f>
        <v>5.0926039531934491</v>
      </c>
      <c r="T40" s="22">
        <f>'Raw Data (NEAF)'!T40/'1 minus TOT (NEAF)'!T82</f>
        <v>5.1390813059426801</v>
      </c>
      <c r="U40" s="22">
        <f>'Raw Data (NEAF)'!U40/'1 minus TOT (NEAF)'!U82</f>
        <v>13.534412072333883</v>
      </c>
      <c r="V40" s="22">
        <f>'Raw Data (NEAF)'!V40/'1 minus TOT (NEAF)'!V82</f>
        <v>16.92866645474988</v>
      </c>
      <c r="W40" s="22">
        <f>'Raw Data (NEAF)'!W40/'1 minus TOT (NEAF)'!W82</f>
        <v>14.113732341983214</v>
      </c>
      <c r="X40" s="22">
        <f>'Raw Data (NEAF)'!X40/'1 minus TOT (NEAF)'!X82</f>
        <v>6.7163059334901307</v>
      </c>
      <c r="Y40" s="22">
        <f>'Raw Data (NEAF)'!Y40/'1 minus TOT (NEAF)'!Y82</f>
        <v>8.2956451946975971</v>
      </c>
      <c r="Z40" s="22">
        <f>'Raw Data (NEAF)'!Z40/'1 minus TOT (NEAF)'!Z82</f>
        <v>2.510955982160171</v>
      </c>
      <c r="AA40" s="22">
        <f>'Raw Data (NEAF)'!AA40/'1 minus TOT (NEAF)'!AA82</f>
        <v>1.3374783375391444</v>
      </c>
      <c r="AB40" s="22">
        <f>'Raw Data (NEAF)'!AB40/'1 minus TOT (NEAF)'!AB82</f>
        <v>0</v>
      </c>
      <c r="AC40" s="22"/>
    </row>
    <row r="41" spans="1:29" s="23" customFormat="1">
      <c r="A41" s="21">
        <v>1987</v>
      </c>
      <c r="B41" s="22">
        <f t="shared" si="0"/>
        <v>81.5638481039488</v>
      </c>
      <c r="C41" s="22">
        <f>'Raw Data (NEAF)'!C41/'1 minus TOT (NEAF)'!C83</f>
        <v>0</v>
      </c>
      <c r="D41" s="22">
        <f>'Raw Data (NEAF)'!D41/'1 minus TOT (NEAF)'!D83</f>
        <v>0</v>
      </c>
      <c r="E41" s="22">
        <f>'Raw Data (NEAF)'!E41/'1 minus TOT (NEAF)'!E83</f>
        <v>0</v>
      </c>
      <c r="F41" s="22">
        <f>'Raw Data (NEAF)'!F41/'1 minus TOT (NEAF)'!F83</f>
        <v>0</v>
      </c>
      <c r="G41" s="22">
        <f>'Raw Data (NEAF)'!G41/'1 minus TOT (NEAF)'!G83</f>
        <v>0</v>
      </c>
      <c r="H41" s="22">
        <f t="shared" si="1"/>
        <v>0</v>
      </c>
      <c r="I41" s="22">
        <f>'Raw Data (NEAF)'!I41/'1 minus TOT (NEAF)'!I83</f>
        <v>0</v>
      </c>
      <c r="J41" s="22">
        <f>'Raw Data (NEAF)'!J41/'1 minus TOT (NEAF)'!J83</f>
        <v>0</v>
      </c>
      <c r="K41" s="22">
        <f>'Raw Data (NEAF)'!K41/'1 minus TOT (NEAF)'!K83</f>
        <v>1.0013269281794031</v>
      </c>
      <c r="L41" s="22">
        <f>'Raw Data (NEAF)'!L41/'1 minus TOT (NEAF)'!L83</f>
        <v>3.0070305615908444</v>
      </c>
      <c r="M41" s="22">
        <f>'Raw Data (NEAF)'!M41/'1 minus TOT (NEAF)'!M83</f>
        <v>2.0055757428416392</v>
      </c>
      <c r="N41" s="22">
        <f>'Raw Data (NEAF)'!N41/'1 minus TOT (NEAF)'!N83</f>
        <v>0</v>
      </c>
      <c r="O41" s="22">
        <f>'Raw Data (NEAF)'!O41/'1 minus TOT (NEAF)'!O83</f>
        <v>6.0291494958616738</v>
      </c>
      <c r="P41" s="22">
        <f>'Raw Data (NEAF)'!P41/'1 minus TOT (NEAF)'!P83</f>
        <v>1.0060382491097593</v>
      </c>
      <c r="Q41" s="22">
        <f>'Raw Data (NEAF)'!Q41/'1 minus TOT (NEAF)'!Q83</f>
        <v>6.0498991518712177</v>
      </c>
      <c r="R41" s="22">
        <f>'Raw Data (NEAF)'!R41/'1 minus TOT (NEAF)'!R83</f>
        <v>4.0504715492658026</v>
      </c>
      <c r="S41" s="22">
        <f>'Raw Data (NEAF)'!S41/'1 minus TOT (NEAF)'!S83</f>
        <v>3.0555740276926113</v>
      </c>
      <c r="T41" s="22">
        <f>'Raw Data (NEAF)'!T41/'1 minus TOT (NEAF)'!T83</f>
        <v>8.219639410303806</v>
      </c>
      <c r="U41" s="22">
        <f>'Raw Data (NEAF)'!U41/'1 minus TOT (NEAF)'!U83</f>
        <v>9.3698661082543637</v>
      </c>
      <c r="V41" s="22">
        <f>'Raw Data (NEAF)'!V41/'1 minus TOT (NEAF)'!V83</f>
        <v>14.805969975493763</v>
      </c>
      <c r="W41" s="22">
        <f>'Raw Data (NEAF)'!W41/'1 minus TOT (NEAF)'!W83</f>
        <v>9.7529884064517045</v>
      </c>
      <c r="X41" s="22">
        <f>'Raw Data (NEAF)'!X41/'1 minus TOT (NEAF)'!X83</f>
        <v>4.4785285822110996</v>
      </c>
      <c r="Y41" s="22">
        <f>'Raw Data (NEAF)'!Y41/'1 minus TOT (NEAF)'!Y83</f>
        <v>1.1821531364438576</v>
      </c>
      <c r="Z41" s="22">
        <f>'Raw Data (NEAF)'!Z41/'1 minus TOT (NEAF)'!Z83</f>
        <v>5.0285194900456851</v>
      </c>
      <c r="AA41" s="22">
        <f>'Raw Data (NEAF)'!AA41/'1 minus TOT (NEAF)'!AA83</f>
        <v>1.3365455893254263</v>
      </c>
      <c r="AB41" s="22">
        <f>'Raw Data (NEAF)'!AB41/'1 minus TOT (NEAF)'!AB83</f>
        <v>1.1845716990061523</v>
      </c>
      <c r="AC41" s="22"/>
    </row>
    <row r="42" spans="1:29" s="23" customFormat="1">
      <c r="A42" s="21">
        <v>1988</v>
      </c>
      <c r="B42" s="22">
        <f t="shared" si="0"/>
        <v>68.56660842265498</v>
      </c>
      <c r="C42" s="22">
        <f>'Raw Data (NEAF)'!C42/'1 minus TOT (NEAF)'!C84</f>
        <v>0</v>
      </c>
      <c r="D42" s="22">
        <f>'Raw Data (NEAF)'!D42/'1 minus TOT (NEAF)'!D84</f>
        <v>0</v>
      </c>
      <c r="E42" s="22">
        <f>'Raw Data (NEAF)'!E42/'1 minus TOT (NEAF)'!E84</f>
        <v>0</v>
      </c>
      <c r="F42" s="22">
        <f>'Raw Data (NEAF)'!F42/'1 minus TOT (NEAF)'!F84</f>
        <v>0</v>
      </c>
      <c r="G42" s="22">
        <f>'Raw Data (NEAF)'!G42/'1 minus TOT (NEAF)'!G84</f>
        <v>0</v>
      </c>
      <c r="H42" s="22">
        <f t="shared" si="1"/>
        <v>0</v>
      </c>
      <c r="I42" s="22">
        <f>'Raw Data (NEAF)'!I42/'1 minus TOT (NEAF)'!I84</f>
        <v>2.0007761807025726</v>
      </c>
      <c r="J42" s="22">
        <f>'Raw Data (NEAF)'!J42/'1 minus TOT (NEAF)'!J84</f>
        <v>0</v>
      </c>
      <c r="K42" s="22">
        <f>'Raw Data (NEAF)'!K42/'1 minus TOT (NEAF)'!K84</f>
        <v>0</v>
      </c>
      <c r="L42" s="22">
        <f>'Raw Data (NEAF)'!L42/'1 minus TOT (NEAF)'!L84</f>
        <v>1.0024946015766585</v>
      </c>
      <c r="M42" s="22">
        <f>'Raw Data (NEAF)'!M42/'1 minus TOT (NEAF)'!M84</f>
        <v>0</v>
      </c>
      <c r="N42" s="22">
        <f>'Raw Data (NEAF)'!N42/'1 minus TOT (NEAF)'!N84</f>
        <v>1.0039232952377704</v>
      </c>
      <c r="O42" s="22">
        <f>'Raw Data (NEAF)'!O42/'1 minus TOT (NEAF)'!O84</f>
        <v>1.0050896643925997</v>
      </c>
      <c r="P42" s="22">
        <f>'Raw Data (NEAF)'!P42/'1 minus TOT (NEAF)'!P84</f>
        <v>1.0061765922343433</v>
      </c>
      <c r="Q42" s="22">
        <f>'Raw Data (NEAF)'!Q42/'1 minus TOT (NEAF)'!Q84</f>
        <v>2.0172065000020107</v>
      </c>
      <c r="R42" s="22">
        <f>'Raw Data (NEAF)'!R42/'1 minus TOT (NEAF)'!R84</f>
        <v>4.0510948292599931</v>
      </c>
      <c r="S42" s="22">
        <f>'Raw Data (NEAF)'!S42/'1 minus TOT (NEAF)'!S84</f>
        <v>8.1512702937665349</v>
      </c>
      <c r="T42" s="22">
        <f>'Raw Data (NEAF)'!T42/'1 minus TOT (NEAF)'!T84</f>
        <v>6.1677191805453342</v>
      </c>
      <c r="U42" s="22">
        <f>'Raw Data (NEAF)'!U42/'1 minus TOT (NEAF)'!U84</f>
        <v>11.453954236499596</v>
      </c>
      <c r="V42" s="22">
        <f>'Raw Data (NEAF)'!V42/'1 minus TOT (NEAF)'!V84</f>
        <v>10.567763368217362</v>
      </c>
      <c r="W42" s="22">
        <f>'Raw Data (NEAF)'!W42/'1 minus TOT (NEAF)'!W84</f>
        <v>8.6798403749713202</v>
      </c>
      <c r="X42" s="22">
        <f>'Raw Data (NEAF)'!X42/'1 minus TOT (NEAF)'!X84</f>
        <v>8.9535719507784179</v>
      </c>
      <c r="Y42" s="22">
        <f>'Raw Data (NEAF)'!Y42/'1 minus TOT (NEAF)'!Y84</f>
        <v>0</v>
      </c>
      <c r="Z42" s="22">
        <f>'Raw Data (NEAF)'!Z42/'1 minus TOT (NEAF)'!Z84</f>
        <v>2.5057273544704644</v>
      </c>
      <c r="AA42" s="22">
        <f>'Raw Data (NEAF)'!AA42/'1 minus TOT (NEAF)'!AA84</f>
        <v>0</v>
      </c>
      <c r="AB42" s="22">
        <f>'Raw Data (NEAF)'!AB42/'1 minus TOT (NEAF)'!AB84</f>
        <v>0</v>
      </c>
      <c r="AC42" s="22"/>
    </row>
    <row r="43" spans="1:29" s="23" customFormat="1">
      <c r="A43" s="21">
        <v>1989</v>
      </c>
      <c r="B43" s="22">
        <f t="shared" si="0"/>
        <v>63.880178541341884</v>
      </c>
      <c r="C43" s="22">
        <f>'Raw Data (NEAF)'!C43/'1 minus TOT (NEAF)'!C85</f>
        <v>0</v>
      </c>
      <c r="D43" s="22">
        <f>'Raw Data (NEAF)'!D43/'1 minus TOT (NEAF)'!D85</f>
        <v>0</v>
      </c>
      <c r="E43" s="22">
        <f>'Raw Data (NEAF)'!E43/'1 minus TOT (NEAF)'!E85</f>
        <v>0</v>
      </c>
      <c r="F43" s="22">
        <f>'Raw Data (NEAF)'!F43/'1 minus TOT (NEAF)'!F85</f>
        <v>0</v>
      </c>
      <c r="G43" s="22">
        <f>'Raw Data (NEAF)'!G43/'1 minus TOT (NEAF)'!G85</f>
        <v>0</v>
      </c>
      <c r="H43" s="22">
        <f t="shared" si="1"/>
        <v>0</v>
      </c>
      <c r="I43" s="22">
        <f>'Raw Data (NEAF)'!I43/'1 minus TOT (NEAF)'!I85</f>
        <v>0</v>
      </c>
      <c r="J43" s="22">
        <f>'Raw Data (NEAF)'!J43/'1 minus TOT (NEAF)'!J85</f>
        <v>0</v>
      </c>
      <c r="K43" s="22">
        <f>'Raw Data (NEAF)'!K43/'1 minus TOT (NEAF)'!K85</f>
        <v>0</v>
      </c>
      <c r="L43" s="22">
        <f>'Raw Data (NEAF)'!L43/'1 minus TOT (NEAF)'!L85</f>
        <v>0</v>
      </c>
      <c r="M43" s="22">
        <f>'Raw Data (NEAF)'!M43/'1 minus TOT (NEAF)'!M85</f>
        <v>2.0059596624772409</v>
      </c>
      <c r="N43" s="22">
        <f>'Raw Data (NEAF)'!N43/'1 minus TOT (NEAF)'!N85</f>
        <v>2.0079634628177701</v>
      </c>
      <c r="O43" s="22">
        <f>'Raw Data (NEAF)'!O43/'1 minus TOT (NEAF)'!O85</f>
        <v>0</v>
      </c>
      <c r="P43" s="22">
        <f>'Raw Data (NEAF)'!P43/'1 minus TOT (NEAF)'!P85</f>
        <v>3.0191223554922799</v>
      </c>
      <c r="Q43" s="22">
        <f>'Raw Data (NEAF)'!Q43/'1 minus TOT (NEAF)'!Q85</f>
        <v>3.0261950933223325</v>
      </c>
      <c r="R43" s="22">
        <f>'Raw Data (NEAF)'!R43/'1 minus TOT (NEAF)'!R85</f>
        <v>4.0519505029205458</v>
      </c>
      <c r="S43" s="22">
        <f>'Raw Data (NEAF)'!S43/'1 minus TOT (NEAF)'!S85</f>
        <v>5.0967773366054336</v>
      </c>
      <c r="T43" s="22">
        <f>'Raw Data (NEAF)'!T43/'1 minus TOT (NEAF)'!T85</f>
        <v>9.2493206731569657</v>
      </c>
      <c r="U43" s="22">
        <f>'Raw Data (NEAF)'!U43/'1 minus TOT (NEAF)'!U85</f>
        <v>8.324581167240984</v>
      </c>
      <c r="V43" s="22">
        <f>'Raw Data (NEAF)'!V43/'1 minus TOT (NEAF)'!V85</f>
        <v>10.565296965895193</v>
      </c>
      <c r="W43" s="22">
        <f>'Raw Data (NEAF)'!W43/'1 minus TOT (NEAF)'!W85</f>
        <v>10.815725977249851</v>
      </c>
      <c r="X43" s="22">
        <f>'Raw Data (NEAF)'!X43/'1 minus TOT (NEAF)'!X85</f>
        <v>3.3420378402418018</v>
      </c>
      <c r="Y43" s="22">
        <f>'Raw Data (NEAF)'!Y43/'1 minus TOT (NEAF)'!Y85</f>
        <v>2.3752475039214906</v>
      </c>
      <c r="Z43" s="22">
        <f>'Raw Data (NEAF)'!Z43/'1 minus TOT (NEAF)'!Z85</f>
        <v>0</v>
      </c>
      <c r="AA43" s="22">
        <f>'Raw Data (NEAF)'!AA43/'1 minus TOT (NEAF)'!AA85</f>
        <v>0</v>
      </c>
      <c r="AB43" s="22">
        <f>'Raw Data (NEAF)'!AB43/'1 minus TOT (NEAF)'!AB85</f>
        <v>0</v>
      </c>
      <c r="AC43" s="22"/>
    </row>
    <row r="44" spans="1:29" s="23" customFormat="1">
      <c r="A44" s="21">
        <v>1990</v>
      </c>
      <c r="B44" s="22">
        <f t="shared" si="0"/>
        <v>59.49931328598116</v>
      </c>
      <c r="C44" s="22">
        <f>'Raw Data (NEAF)'!C44/'1 minus TOT (NEAF)'!C86</f>
        <v>0</v>
      </c>
      <c r="D44" s="22">
        <f>'Raw Data (NEAF)'!D44/'1 minus TOT (NEAF)'!D86</f>
        <v>0</v>
      </c>
      <c r="E44" s="22">
        <f>'Raw Data (NEAF)'!E44/'1 minus TOT (NEAF)'!E86</f>
        <v>0</v>
      </c>
      <c r="F44" s="22">
        <f>'Raw Data (NEAF)'!F44/'1 minus TOT (NEAF)'!F86</f>
        <v>0</v>
      </c>
      <c r="G44" s="22">
        <f>'Raw Data (NEAF)'!G44/'1 minus TOT (NEAF)'!G86</f>
        <v>0</v>
      </c>
      <c r="H44" s="22">
        <f t="shared" si="1"/>
        <v>0</v>
      </c>
      <c r="I44" s="22">
        <f>'Raw Data (NEAF)'!I44/'1 minus TOT (NEAF)'!I86</f>
        <v>1.0003420020341589</v>
      </c>
      <c r="J44" s="22">
        <f>'Raw Data (NEAF)'!J44/'1 minus TOT (NEAF)'!J86</f>
        <v>0</v>
      </c>
      <c r="K44" s="22">
        <f>'Raw Data (NEAF)'!K44/'1 minus TOT (NEAF)'!K86</f>
        <v>1.0017652546866505</v>
      </c>
      <c r="L44" s="22">
        <f>'Raw Data (NEAF)'!L44/'1 minus TOT (NEAF)'!L86</f>
        <v>4.0104104436906161</v>
      </c>
      <c r="M44" s="22">
        <f>'Raw Data (NEAF)'!M44/'1 minus TOT (NEAF)'!M86</f>
        <v>0</v>
      </c>
      <c r="N44" s="22">
        <f>'Raw Data (NEAF)'!N44/'1 minus TOT (NEAF)'!N86</f>
        <v>4.0156743839154458</v>
      </c>
      <c r="O44" s="22">
        <f>'Raw Data (NEAF)'!O44/'1 minus TOT (NEAF)'!O86</f>
        <v>2.0100865179193734</v>
      </c>
      <c r="P44" s="22">
        <f>'Raw Data (NEAF)'!P44/'1 minus TOT (NEAF)'!P86</f>
        <v>2.0123396004516216</v>
      </c>
      <c r="Q44" s="22">
        <f>'Raw Data (NEAF)'!Q44/'1 minus TOT (NEAF)'!Q86</f>
        <v>0</v>
      </c>
      <c r="R44" s="22">
        <f>'Raw Data (NEAF)'!R44/'1 minus TOT (NEAF)'!R86</f>
        <v>5.0610961566384827</v>
      </c>
      <c r="S44" s="22">
        <f>'Raw Data (NEAF)'!S44/'1 minus TOT (NEAF)'!S86</f>
        <v>5.0927329715929366</v>
      </c>
      <c r="T44" s="22">
        <f>'Raw Data (NEAF)'!T44/'1 minus TOT (NEAF)'!T86</f>
        <v>9.2436847161207272</v>
      </c>
      <c r="U44" s="22">
        <f>'Raw Data (NEAF)'!U44/'1 minus TOT (NEAF)'!U86</f>
        <v>5.1919682605897091</v>
      </c>
      <c r="V44" s="22">
        <f>'Raw Data (NEAF)'!V44/'1 minus TOT (NEAF)'!V86</f>
        <v>6.3288037878760663</v>
      </c>
      <c r="W44" s="22">
        <f>'Raw Data (NEAF)'!W44/'1 minus TOT (NEAF)'!W86</f>
        <v>4.3098080172928572</v>
      </c>
      <c r="X44" s="22">
        <f>'Raw Data (NEAF)'!X44/'1 minus TOT (NEAF)'!X86</f>
        <v>6.6914017706233047</v>
      </c>
      <c r="Y44" s="22">
        <f>'Raw Data (NEAF)'!Y44/'1 minus TOT (NEAF)'!Y86</f>
        <v>3.5291994025492128</v>
      </c>
      <c r="Z44" s="22">
        <f>'Raw Data (NEAF)'!Z44/'1 minus TOT (NEAF)'!Z86</f>
        <v>0</v>
      </c>
      <c r="AA44" s="22">
        <f>'Raw Data (NEAF)'!AA44/'1 minus TOT (NEAF)'!AA86</f>
        <v>0</v>
      </c>
      <c r="AB44" s="22">
        <f>'Raw Data (NEAF)'!AB44/'1 minus TOT (NEAF)'!AB86</f>
        <v>0</v>
      </c>
      <c r="AC44" s="22"/>
    </row>
    <row r="45" spans="1:29" s="23" customFormat="1">
      <c r="A45" s="21">
        <v>1991</v>
      </c>
      <c r="B45" s="22">
        <f t="shared" si="0"/>
        <v>57.295222108726634</v>
      </c>
      <c r="C45" s="22">
        <f>'Raw Data (NEAF)'!C45/'1 minus TOT (NEAF)'!C87</f>
        <v>0</v>
      </c>
      <c r="D45" s="22">
        <f>'Raw Data (NEAF)'!D45/'1 minus TOT (NEAF)'!D87</f>
        <v>0</v>
      </c>
      <c r="E45" s="22">
        <f>'Raw Data (NEAF)'!E45/'1 minus TOT (NEAF)'!E87</f>
        <v>0</v>
      </c>
      <c r="F45" s="22">
        <f>'Raw Data (NEAF)'!F45/'1 minus TOT (NEAF)'!F87</f>
        <v>0</v>
      </c>
      <c r="G45" s="22">
        <f>'Raw Data (NEAF)'!G45/'1 minus TOT (NEAF)'!G87</f>
        <v>0</v>
      </c>
      <c r="H45" s="22">
        <f t="shared" si="1"/>
        <v>0</v>
      </c>
      <c r="I45" s="22">
        <f>'Raw Data (NEAF)'!I45/'1 minus TOT (NEAF)'!I87</f>
        <v>0</v>
      </c>
      <c r="J45" s="22">
        <f>'Raw Data (NEAF)'!J45/'1 minus TOT (NEAF)'!J87</f>
        <v>0</v>
      </c>
      <c r="K45" s="22">
        <f>'Raw Data (NEAF)'!K45/'1 minus TOT (NEAF)'!K87</f>
        <v>1.0019485818464253</v>
      </c>
      <c r="L45" s="22">
        <f>'Raw Data (NEAF)'!L45/'1 minus TOT (NEAF)'!L87</f>
        <v>2.0054373411299902</v>
      </c>
      <c r="M45" s="22">
        <f>'Raw Data (NEAF)'!M45/'1 minus TOT (NEAF)'!M87</f>
        <v>1.0031235934216807</v>
      </c>
      <c r="N45" s="22">
        <f>'Raw Data (NEAF)'!N45/'1 minus TOT (NEAF)'!N87</f>
        <v>3.0114098593763887</v>
      </c>
      <c r="O45" s="22">
        <f>'Raw Data (NEAF)'!O45/'1 minus TOT (NEAF)'!O87</f>
        <v>2.010043805357979</v>
      </c>
      <c r="P45" s="22">
        <f>'Raw Data (NEAF)'!P45/'1 minus TOT (NEAF)'!P87</f>
        <v>3.0188128919352488</v>
      </c>
      <c r="Q45" s="22">
        <f>'Raw Data (NEAF)'!Q45/'1 minus TOT (NEAF)'!Q87</f>
        <v>0</v>
      </c>
      <c r="R45" s="22">
        <f>'Raw Data (NEAF)'!R45/'1 minus TOT (NEAF)'!R87</f>
        <v>2.023914071471999</v>
      </c>
      <c r="S45" s="22">
        <f>'Raw Data (NEAF)'!S45/'1 minus TOT (NEAF)'!S87</f>
        <v>1.0181004777999818</v>
      </c>
      <c r="T45" s="22">
        <f>'Raw Data (NEAF)'!T45/'1 minus TOT (NEAF)'!T87</f>
        <v>1.0259681875245998</v>
      </c>
      <c r="U45" s="22">
        <f>'Raw Data (NEAF)'!U45/'1 minus TOT (NEAF)'!U87</f>
        <v>9.3395685813152749</v>
      </c>
      <c r="V45" s="22">
        <f>'Raw Data (NEAF)'!V45/'1 minus TOT (NEAF)'!V87</f>
        <v>9.4799725510935158</v>
      </c>
      <c r="W45" s="22">
        <f>'Raw Data (NEAF)'!W45/'1 minus TOT (NEAF)'!W87</f>
        <v>10.744600838078865</v>
      </c>
      <c r="X45" s="22">
        <f>'Raw Data (NEAF)'!X45/'1 minus TOT (NEAF)'!X87</f>
        <v>4.4709196027079114</v>
      </c>
      <c r="Y45" s="22">
        <f>'Raw Data (NEAF)'!Y45/'1 minus TOT (NEAF)'!Y87</f>
        <v>5.8701250919793964</v>
      </c>
      <c r="Z45" s="22">
        <f>'Raw Data (NEAF)'!Z45/'1 minus TOT (NEAF)'!Z87</f>
        <v>1.2712766336873793</v>
      </c>
      <c r="AA45" s="22">
        <f>'Raw Data (NEAF)'!AA45/'1 minus TOT (NEAF)'!AA87</f>
        <v>0</v>
      </c>
      <c r="AB45" s="22">
        <f>'Raw Data (NEAF)'!AB45/'1 minus TOT (NEAF)'!AB87</f>
        <v>0</v>
      </c>
      <c r="AC45" s="22"/>
    </row>
    <row r="46" spans="1:29">
      <c r="A46" s="20">
        <f t="shared" ref="A46:A60" si="2">A45+1</f>
        <v>1992</v>
      </c>
      <c r="B46" s="22">
        <f t="shared" si="0"/>
        <v>57.229469932699899</v>
      </c>
      <c r="C46" s="22">
        <f>'Raw Data (NEAF)'!C46/'1 minus TOT (NEAF)'!C88</f>
        <v>0</v>
      </c>
      <c r="D46" s="22">
        <f>'Raw Data (NEAF)'!D46/'1 minus TOT (NEAF)'!D88</f>
        <v>0</v>
      </c>
      <c r="E46" s="22">
        <f>'Raw Data (NEAF)'!E46/'1 minus TOT (NEAF)'!E88</f>
        <v>0</v>
      </c>
      <c r="F46" s="22">
        <f>'Raw Data (NEAF)'!F46/'1 minus TOT (NEAF)'!F88</f>
        <v>0</v>
      </c>
      <c r="G46" s="22">
        <f>'Raw Data (NEAF)'!G46/'1 minus TOT (NEAF)'!G88</f>
        <v>0</v>
      </c>
      <c r="H46" s="22">
        <f t="shared" si="1"/>
        <v>0</v>
      </c>
      <c r="I46" s="22">
        <f>'Raw Data (NEAF)'!I46/'1 minus TOT (NEAF)'!I88</f>
        <v>0</v>
      </c>
      <c r="J46" s="22">
        <f>'Raw Data (NEAF)'!J46/'1 minus TOT (NEAF)'!J88</f>
        <v>1.0003951728673581</v>
      </c>
      <c r="K46" s="22">
        <f>'Raw Data (NEAF)'!K46/'1 minus TOT (NEAF)'!K88</f>
        <v>1.0018758859529246</v>
      </c>
      <c r="L46" s="22">
        <f>'Raw Data (NEAF)'!L46/'1 minus TOT (NEAF)'!L88</f>
        <v>1.0026369911379445</v>
      </c>
      <c r="M46" s="22">
        <f>'Raw Data (NEAF)'!M46/'1 minus TOT (NEAF)'!M88</f>
        <v>3.0092629730947875</v>
      </c>
      <c r="N46" s="22">
        <f>'Raw Data (NEAF)'!N46/'1 minus TOT (NEAF)'!N88</f>
        <v>0</v>
      </c>
      <c r="O46" s="22">
        <f>'Raw Data (NEAF)'!O46/'1 minus TOT (NEAF)'!O88</f>
        <v>3.0147369803152482</v>
      </c>
      <c r="P46" s="22">
        <f>'Raw Data (NEAF)'!P46/'1 minus TOT (NEAF)'!P88</f>
        <v>1.0060559232023996</v>
      </c>
      <c r="Q46" s="22">
        <f>'Raw Data (NEAF)'!Q46/'1 minus TOT (NEAF)'!Q88</f>
        <v>2.0176795462413124</v>
      </c>
      <c r="R46" s="22">
        <f>'Raw Data (NEAF)'!R46/'1 minus TOT (NEAF)'!R88</f>
        <v>0</v>
      </c>
      <c r="S46" s="22">
        <f>'Raw Data (NEAF)'!S46/'1 minus TOT (NEAF)'!S88</f>
        <v>4.0727309758729602</v>
      </c>
      <c r="T46" s="22">
        <f>'Raw Data (NEAF)'!T46/'1 minus TOT (NEAF)'!T88</f>
        <v>5.1226352180147208</v>
      </c>
      <c r="U46" s="22">
        <f>'Raw Data (NEAF)'!U46/'1 minus TOT (NEAF)'!U88</f>
        <v>7.2427515133863292</v>
      </c>
      <c r="V46" s="22">
        <f>'Raw Data (NEAF)'!V46/'1 minus TOT (NEAF)'!V88</f>
        <v>6.3178765346768007</v>
      </c>
      <c r="W46" s="22">
        <f>'Raw Data (NEAF)'!W46/'1 minus TOT (NEAF)'!W88</f>
        <v>9.6232697327464756</v>
      </c>
      <c r="X46" s="22">
        <f>'Raw Data (NEAF)'!X46/'1 minus TOT (NEAF)'!X88</f>
        <v>4.4524463830584384</v>
      </c>
      <c r="Y46" s="22">
        <f>'Raw Data (NEAF)'!Y46/'1 minus TOT (NEAF)'!Y88</f>
        <v>7.0781467906024194</v>
      </c>
      <c r="Z46" s="22">
        <f>'Raw Data (NEAF)'!Z46/'1 minus TOT (NEAF)'!Z88</f>
        <v>1.2669693115297853</v>
      </c>
      <c r="AA46" s="22">
        <f>'Raw Data (NEAF)'!AA46/'1 minus TOT (NEAF)'!AA88</f>
        <v>0</v>
      </c>
      <c r="AB46" s="22">
        <f>'Raw Data (NEAF)'!AB46/'1 minus TOT (NEAF)'!AB88</f>
        <v>0</v>
      </c>
      <c r="AC46" s="20">
        <v>0</v>
      </c>
    </row>
    <row r="47" spans="1:29">
      <c r="A47" s="20">
        <f t="shared" si="2"/>
        <v>1993</v>
      </c>
      <c r="B47" s="22">
        <f t="shared" si="0"/>
        <v>47.759073018545379</v>
      </c>
      <c r="C47" s="22">
        <f>'Raw Data (NEAF)'!C47/'1 minus TOT (NEAF)'!C89</f>
        <v>0</v>
      </c>
      <c r="D47" s="22">
        <f>'Raw Data (NEAF)'!D47/'1 minus TOT (NEAF)'!D89</f>
        <v>0</v>
      </c>
      <c r="E47" s="22">
        <f>'Raw Data (NEAF)'!E47/'1 minus TOT (NEAF)'!E89</f>
        <v>0</v>
      </c>
      <c r="F47" s="22">
        <f>'Raw Data (NEAF)'!F47/'1 minus TOT (NEAF)'!F89</f>
        <v>0</v>
      </c>
      <c r="G47" s="22">
        <f>'Raw Data (NEAF)'!G47/'1 minus TOT (NEAF)'!G89</f>
        <v>0</v>
      </c>
      <c r="H47" s="22">
        <f t="shared" si="1"/>
        <v>0</v>
      </c>
      <c r="I47" s="22">
        <f>'Raw Data (NEAF)'!I47/'1 minus TOT (NEAF)'!I89</f>
        <v>0</v>
      </c>
      <c r="J47" s="22">
        <f>'Raw Data (NEAF)'!J47/'1 minus TOT (NEAF)'!J89</f>
        <v>0</v>
      </c>
      <c r="K47" s="22">
        <f>'Raw Data (NEAF)'!K47/'1 minus TOT (NEAF)'!K89</f>
        <v>2.0039872529413585</v>
      </c>
      <c r="L47" s="22">
        <f>'Raw Data (NEAF)'!L47/'1 minus TOT (NEAF)'!L89</f>
        <v>0</v>
      </c>
      <c r="M47" s="22">
        <f>'Raw Data (NEAF)'!M47/'1 minus TOT (NEAF)'!M89</f>
        <v>0</v>
      </c>
      <c r="N47" s="22">
        <f>'Raw Data (NEAF)'!N47/'1 minus TOT (NEAF)'!N89</f>
        <v>4.0155694957139723</v>
      </c>
      <c r="O47" s="22">
        <f>'Raw Data (NEAF)'!O47/'1 minus TOT (NEAF)'!O89</f>
        <v>3.0150748089823756</v>
      </c>
      <c r="P47" s="22">
        <f>'Raw Data (NEAF)'!P47/'1 minus TOT (NEAF)'!P89</f>
        <v>1.0067758930367308</v>
      </c>
      <c r="Q47" s="22">
        <f>'Raw Data (NEAF)'!Q47/'1 minus TOT (NEAF)'!Q89</f>
        <v>5.0430390806013348</v>
      </c>
      <c r="R47" s="22">
        <f>'Raw Data (NEAF)'!R47/'1 minus TOT (NEAF)'!R89</f>
        <v>3.0361841203545645</v>
      </c>
      <c r="S47" s="22">
        <f>'Raw Data (NEAF)'!S47/'1 minus TOT (NEAF)'!S89</f>
        <v>3.053239851153374</v>
      </c>
      <c r="T47" s="22">
        <f>'Raw Data (NEAF)'!T47/'1 minus TOT (NEAF)'!T89</f>
        <v>4.1025076742300719</v>
      </c>
      <c r="U47" s="22">
        <f>'Raw Data (NEAF)'!U47/'1 minus TOT (NEAF)'!U89</f>
        <v>8.2899230803376085</v>
      </c>
      <c r="V47" s="22">
        <f>'Raw Data (NEAF)'!V47/'1 minus TOT (NEAF)'!V89</f>
        <v>6.3179842113445694</v>
      </c>
      <c r="W47" s="22">
        <f>'Raw Data (NEAF)'!W47/'1 minus TOT (NEAF)'!W89</f>
        <v>3.2211636672602206</v>
      </c>
      <c r="X47" s="22">
        <f>'Raw Data (NEAF)'!X47/'1 minus TOT (NEAF)'!X89</f>
        <v>1.1143198032579318</v>
      </c>
      <c r="Y47" s="22">
        <f>'Raw Data (NEAF)'!Y47/'1 minus TOT (NEAF)'!Y89</f>
        <v>2.3239659788369424</v>
      </c>
      <c r="Z47" s="22">
        <f>'Raw Data (NEAF)'!Z47/'1 minus TOT (NEAF)'!Z89</f>
        <v>1.2153381004943129</v>
      </c>
      <c r="AA47" s="22">
        <f>'Raw Data (NEAF)'!AA47/'1 minus TOT (NEAF)'!AA89</f>
        <v>0</v>
      </c>
      <c r="AB47" s="22">
        <f>'Raw Data (NEAF)'!AB47/'1 minus TOT (NEAF)'!AB89</f>
        <v>0</v>
      </c>
      <c r="AC47" s="20">
        <v>0</v>
      </c>
    </row>
    <row r="48" spans="1:29">
      <c r="A48" s="20">
        <f t="shared" si="2"/>
        <v>1994</v>
      </c>
      <c r="B48" s="22">
        <f t="shared" si="0"/>
        <v>51.951074467341236</v>
      </c>
      <c r="C48" s="22">
        <f>'Raw Data (NEAF)'!C48/'1 minus TOT (NEAF)'!C90</f>
        <v>0</v>
      </c>
      <c r="D48" s="22">
        <f>'Raw Data (NEAF)'!D48/'1 minus TOT (NEAF)'!D90</f>
        <v>0</v>
      </c>
      <c r="E48" s="22">
        <f>'Raw Data (NEAF)'!E48/'1 minus TOT (NEAF)'!E90</f>
        <v>0</v>
      </c>
      <c r="F48" s="22">
        <f>'Raw Data (NEAF)'!F48/'1 minus TOT (NEAF)'!F90</f>
        <v>0</v>
      </c>
      <c r="G48" s="22">
        <f>'Raw Data (NEAF)'!G48/'1 minus TOT (NEAF)'!G90</f>
        <v>0</v>
      </c>
      <c r="H48" s="22">
        <f t="shared" si="1"/>
        <v>0</v>
      </c>
      <c r="I48" s="22">
        <f>'Raw Data (NEAF)'!I48/'1 minus TOT (NEAF)'!I90</f>
        <v>0</v>
      </c>
      <c r="J48" s="22">
        <f>'Raw Data (NEAF)'!J48/'1 minus TOT (NEAF)'!J90</f>
        <v>0</v>
      </c>
      <c r="K48" s="22">
        <f>'Raw Data (NEAF)'!K48/'1 minus TOT (NEAF)'!K90</f>
        <v>0</v>
      </c>
      <c r="L48" s="22">
        <f>'Raw Data (NEAF)'!L48/'1 minus TOT (NEAF)'!L90</f>
        <v>1.0026915637702534</v>
      </c>
      <c r="M48" s="22">
        <f>'Raw Data (NEAF)'!M48/'1 minus TOT (NEAF)'!M90</f>
        <v>1.0030204958477638</v>
      </c>
      <c r="N48" s="22">
        <f>'Raw Data (NEAF)'!N48/'1 minus TOT (NEAF)'!N90</f>
        <v>3.011972594637224</v>
      </c>
      <c r="O48" s="22">
        <f>'Raw Data (NEAF)'!O48/'1 minus TOT (NEAF)'!O90</f>
        <v>3.0150308829100849</v>
      </c>
      <c r="P48" s="22">
        <f>'Raw Data (NEAF)'!P48/'1 minus TOT (NEAF)'!P90</f>
        <v>1.0067808969271137</v>
      </c>
      <c r="Q48" s="22">
        <f>'Raw Data (NEAF)'!Q48/'1 minus TOT (NEAF)'!Q90</f>
        <v>3.0261564889995527</v>
      </c>
      <c r="R48" s="22">
        <f>'Raw Data (NEAF)'!R48/'1 minus TOT (NEAF)'!R90</f>
        <v>0</v>
      </c>
      <c r="S48" s="22">
        <f>'Raw Data (NEAF)'!S48/'1 minus TOT (NEAF)'!S90</f>
        <v>3.0506888826405203</v>
      </c>
      <c r="T48" s="22">
        <f>'Raw Data (NEAF)'!T48/'1 minus TOT (NEAF)'!T90</f>
        <v>5.123922977325269</v>
      </c>
      <c r="U48" s="22">
        <f>'Raw Data (NEAF)'!U48/'1 minus TOT (NEAF)'!U90</f>
        <v>2.0693073995005653</v>
      </c>
      <c r="V48" s="22">
        <f>'Raw Data (NEAF)'!V48/'1 minus TOT (NEAF)'!V90</f>
        <v>10.525105306782915</v>
      </c>
      <c r="W48" s="22">
        <f>'Raw Data (NEAF)'!W48/'1 minus TOT (NEAF)'!W90</f>
        <v>3.2127409209018296</v>
      </c>
      <c r="X48" s="22">
        <f>'Raw Data (NEAF)'!X48/'1 minus TOT (NEAF)'!X90</f>
        <v>10.001653478209519</v>
      </c>
      <c r="Y48" s="22">
        <f>'Raw Data (NEAF)'!Y48/'1 minus TOT (NEAF)'!Y90</f>
        <v>2.308608897976451</v>
      </c>
      <c r="Z48" s="22">
        <f>'Raw Data (NEAF)'!Z48/'1 minus TOT (NEAF)'!Z90</f>
        <v>3.5933936809121767</v>
      </c>
      <c r="AA48" s="22">
        <f>'Raw Data (NEAF)'!AA48/'1 minus TOT (NEAF)'!AA90</f>
        <v>0</v>
      </c>
      <c r="AB48" s="22">
        <f>'Raw Data (NEAF)'!AB48/'1 minus TOT (NEAF)'!AB90</f>
        <v>0</v>
      </c>
      <c r="AC48" s="20">
        <v>0</v>
      </c>
    </row>
    <row r="49" spans="1:29">
      <c r="A49" s="20">
        <f t="shared" si="2"/>
        <v>1995</v>
      </c>
      <c r="B49" s="22">
        <f t="shared" si="0"/>
        <v>35.742231798161988</v>
      </c>
      <c r="C49" s="22">
        <f>'Raw Data (NEAF)'!C49/'1 minus TOT (NEAF)'!C91</f>
        <v>0</v>
      </c>
      <c r="D49" s="22">
        <f>'Raw Data (NEAF)'!D49/'1 minus TOT (NEAF)'!D91</f>
        <v>0</v>
      </c>
      <c r="E49" s="22">
        <f>'Raw Data (NEAF)'!E49/'1 minus TOT (NEAF)'!E91</f>
        <v>0</v>
      </c>
      <c r="F49" s="22">
        <f>'Raw Data (NEAF)'!F49/'1 minus TOT (NEAF)'!F91</f>
        <v>0</v>
      </c>
      <c r="G49" s="22">
        <f>'Raw Data (NEAF)'!G49/'1 minus TOT (NEAF)'!G91</f>
        <v>0</v>
      </c>
      <c r="H49" s="22">
        <f t="shared" si="1"/>
        <v>0</v>
      </c>
      <c r="I49" s="22">
        <f>'Raw Data (NEAF)'!I49/'1 minus TOT (NEAF)'!I91</f>
        <v>1.0003109111434825</v>
      </c>
      <c r="J49" s="22">
        <f>'Raw Data (NEAF)'!J49/'1 minus TOT (NEAF)'!J91</f>
        <v>0</v>
      </c>
      <c r="K49" s="22">
        <f>'Raw Data (NEAF)'!K49/'1 minus TOT (NEAF)'!K91</f>
        <v>0</v>
      </c>
      <c r="L49" s="22">
        <f>'Raw Data (NEAF)'!L49/'1 minus TOT (NEAF)'!L91</f>
        <v>0</v>
      </c>
      <c r="M49" s="22">
        <f>'Raw Data (NEAF)'!M49/'1 minus TOT (NEAF)'!M91</f>
        <v>1.0028761254846341</v>
      </c>
      <c r="N49" s="22">
        <f>'Raw Data (NEAF)'!N49/'1 minus TOT (NEAF)'!N91</f>
        <v>2.0076313998849162</v>
      </c>
      <c r="O49" s="22">
        <f>'Raw Data (NEAF)'!O49/'1 minus TOT (NEAF)'!O91</f>
        <v>2.0098929517316009</v>
      </c>
      <c r="P49" s="22">
        <f>'Raw Data (NEAF)'!P49/'1 minus TOT (NEAF)'!P91</f>
        <v>2.0133387282468682</v>
      </c>
      <c r="Q49" s="22">
        <f>'Raw Data (NEAF)'!Q49/'1 minus TOT (NEAF)'!Q91</f>
        <v>1.0087669921565587</v>
      </c>
      <c r="R49" s="22">
        <f>'Raw Data (NEAF)'!R49/'1 minus TOT (NEAF)'!R91</f>
        <v>2.0240693790308404</v>
      </c>
      <c r="S49" s="22">
        <f>'Raw Data (NEAF)'!S49/'1 minus TOT (NEAF)'!S91</f>
        <v>1.0167145625388467</v>
      </c>
      <c r="T49" s="22">
        <f>'Raw Data (NEAF)'!T49/'1 minus TOT (NEAF)'!T91</f>
        <v>0</v>
      </c>
      <c r="U49" s="22">
        <f>'Raw Data (NEAF)'!U49/'1 minus TOT (NEAF)'!U91</f>
        <v>6.2033417611527808</v>
      </c>
      <c r="V49" s="22">
        <f>'Raw Data (NEAF)'!V49/'1 minus TOT (NEAF)'!V91</f>
        <v>0</v>
      </c>
      <c r="W49" s="22">
        <f>'Raw Data (NEAF)'!W49/'1 minus TOT (NEAF)'!W91</f>
        <v>9.6361459124139639</v>
      </c>
      <c r="X49" s="22">
        <f>'Raw Data (NEAF)'!X49/'1 minus TOT (NEAF)'!X91</f>
        <v>6.6553072883783244</v>
      </c>
      <c r="Y49" s="22">
        <f>'Raw Data (NEAF)'!Y49/'1 minus TOT (NEAF)'!Y91</f>
        <v>1.1638357859991748</v>
      </c>
      <c r="Z49" s="22">
        <f>'Raw Data (NEAF)'!Z49/'1 minus TOT (NEAF)'!Z91</f>
        <v>0</v>
      </c>
      <c r="AA49" s="22">
        <f>'Raw Data (NEAF)'!AA49/'1 minus TOT (NEAF)'!AA91</f>
        <v>0</v>
      </c>
      <c r="AB49" s="22">
        <f>'Raw Data (NEAF)'!AB49/'1 minus TOT (NEAF)'!AB91</f>
        <v>0</v>
      </c>
      <c r="AC49" s="20">
        <v>0</v>
      </c>
    </row>
    <row r="50" spans="1:29">
      <c r="A50" s="20">
        <f t="shared" si="2"/>
        <v>1996</v>
      </c>
      <c r="B50" s="22">
        <f t="shared" si="0"/>
        <v>39.17360645767188</v>
      </c>
      <c r="C50" s="22">
        <f>'Raw Data (NEAF)'!C50/'1 minus TOT (NEAF)'!C92</f>
        <v>0</v>
      </c>
      <c r="D50" s="22">
        <f>'Raw Data (NEAF)'!D50/'1 minus TOT (NEAF)'!D92</f>
        <v>0</v>
      </c>
      <c r="E50" s="22">
        <f>'Raw Data (NEAF)'!E50/'1 minus TOT (NEAF)'!E92</f>
        <v>0</v>
      </c>
      <c r="F50" s="22">
        <f>'Raw Data (NEAF)'!F50/'1 minus TOT (NEAF)'!F92</f>
        <v>0</v>
      </c>
      <c r="G50" s="22">
        <f>'Raw Data (NEAF)'!G50/'1 minus TOT (NEAF)'!G92</f>
        <v>0</v>
      </c>
      <c r="H50" s="22">
        <f t="shared" si="1"/>
        <v>0</v>
      </c>
      <c r="I50" s="22">
        <f>'Raw Data (NEAF)'!I50/'1 minus TOT (NEAF)'!I92</f>
        <v>1.0003062073781031</v>
      </c>
      <c r="J50" s="22">
        <f>'Raw Data (NEAF)'!J50/'1 minus TOT (NEAF)'!J92</f>
        <v>0</v>
      </c>
      <c r="K50" s="22">
        <f>'Raw Data (NEAF)'!K50/'1 minus TOT (NEAF)'!K92</f>
        <v>1.0016138686862719</v>
      </c>
      <c r="L50" s="22">
        <f>'Raw Data (NEAF)'!L50/'1 minus TOT (NEAF)'!L92</f>
        <v>0</v>
      </c>
      <c r="M50" s="22">
        <f>'Raw Data (NEAF)'!M50/'1 minus TOT (NEAF)'!M92</f>
        <v>1.002553592445498</v>
      </c>
      <c r="N50" s="22">
        <f>'Raw Data (NEAF)'!N50/'1 minus TOT (NEAF)'!N92</f>
        <v>3.0098431021441305</v>
      </c>
      <c r="O50" s="22">
        <f>'Raw Data (NEAF)'!O50/'1 minus TOT (NEAF)'!O92</f>
        <v>2.0085313100608926</v>
      </c>
      <c r="P50" s="22">
        <f>'Raw Data (NEAF)'!P50/'1 minus TOT (NEAF)'!P92</f>
        <v>3.0177887758836981</v>
      </c>
      <c r="Q50" s="22">
        <f>'Raw Data (NEAF)'!Q50/'1 minus TOT (NEAF)'!Q92</f>
        <v>1.0082400217077949</v>
      </c>
      <c r="R50" s="22">
        <f>'Raw Data (NEAF)'!R50/'1 minus TOT (NEAF)'!R92</f>
        <v>2.0225284910256769</v>
      </c>
      <c r="S50" s="22">
        <f>'Raw Data (NEAF)'!S50/'1 minus TOT (NEAF)'!S92</f>
        <v>2.0325113491713225</v>
      </c>
      <c r="T50" s="22">
        <f>'Raw Data (NEAF)'!T50/'1 minus TOT (NEAF)'!T92</f>
        <v>1.0246941486099574</v>
      </c>
      <c r="U50" s="22">
        <f>'Raw Data (NEAF)'!U50/'1 minus TOT (NEAF)'!U92</f>
        <v>0</v>
      </c>
      <c r="V50" s="22">
        <f>'Raw Data (NEAF)'!V50/'1 minus TOT (NEAF)'!V92</f>
        <v>6.3045364139171181</v>
      </c>
      <c r="W50" s="22">
        <f>'Raw Data (NEAF)'!W50/'1 minus TOT (NEAF)'!W92</f>
        <v>4.2803777308868005</v>
      </c>
      <c r="X50" s="22">
        <f>'Raw Data (NEAF)'!X50/'1 minus TOT (NEAF)'!X92</f>
        <v>3.3192943671185908</v>
      </c>
      <c r="Y50" s="22">
        <f>'Raw Data (NEAF)'!Y50/'1 minus TOT (NEAF)'!Y92</f>
        <v>6.9532969757064951</v>
      </c>
      <c r="Z50" s="22">
        <f>'Raw Data (NEAF)'!Z50/'1 minus TOT (NEAF)'!Z92</f>
        <v>1.1874901029295328</v>
      </c>
      <c r="AA50" s="22">
        <f>'Raw Data (NEAF)'!AA50/'1 minus TOT (NEAF)'!AA92</f>
        <v>0</v>
      </c>
      <c r="AB50" s="22">
        <f>'Raw Data (NEAF)'!AB50/'1 minus TOT (NEAF)'!AB92</f>
        <v>0</v>
      </c>
      <c r="AC50" s="20">
        <v>0</v>
      </c>
    </row>
    <row r="51" spans="1:29">
      <c r="A51" s="20">
        <f t="shared" si="2"/>
        <v>1997</v>
      </c>
      <c r="B51" s="22">
        <f t="shared" si="0"/>
        <v>36.476770824712972</v>
      </c>
      <c r="C51" s="22">
        <f>'Raw Data (NEAF)'!C51/'1 minus TOT (NEAF)'!C93</f>
        <v>0</v>
      </c>
      <c r="D51" s="22">
        <f>'Raw Data (NEAF)'!D51/'1 minus TOT (NEAF)'!D93</f>
        <v>0</v>
      </c>
      <c r="E51" s="22">
        <f>'Raw Data (NEAF)'!E51/'1 minus TOT (NEAF)'!E93</f>
        <v>0</v>
      </c>
      <c r="F51" s="22">
        <f>'Raw Data (NEAF)'!F51/'1 minus TOT (NEAF)'!F93</f>
        <v>0</v>
      </c>
      <c r="G51" s="22">
        <f>'Raw Data (NEAF)'!G51/'1 minus TOT (NEAF)'!G93</f>
        <v>0</v>
      </c>
      <c r="H51" s="22">
        <f t="shared" si="1"/>
        <v>0</v>
      </c>
      <c r="I51" s="22">
        <f>'Raw Data (NEAF)'!I51/'1 minus TOT (NEAF)'!I93</f>
        <v>0</v>
      </c>
      <c r="J51" s="22">
        <f>'Raw Data (NEAF)'!J51/'1 minus TOT (NEAF)'!J93</f>
        <v>0</v>
      </c>
      <c r="K51" s="22">
        <f>'Raw Data (NEAF)'!K51/'1 minus TOT (NEAF)'!K93</f>
        <v>0</v>
      </c>
      <c r="L51" s="22">
        <f>'Raw Data (NEAF)'!L51/'1 minus TOT (NEAF)'!L93</f>
        <v>0</v>
      </c>
      <c r="M51" s="22">
        <f>'Raw Data (NEAF)'!M51/'1 minus TOT (NEAF)'!M93</f>
        <v>1.0023407491983232</v>
      </c>
      <c r="N51" s="22">
        <f>'Raw Data (NEAF)'!N51/'1 minus TOT (NEAF)'!N93</f>
        <v>1.0026755639172282</v>
      </c>
      <c r="O51" s="22">
        <f>'Raw Data (NEAF)'!O51/'1 minus TOT (NEAF)'!O93</f>
        <v>3.0106485869430077</v>
      </c>
      <c r="P51" s="22">
        <f>'Raw Data (NEAF)'!P51/'1 minus TOT (NEAF)'!P93</f>
        <v>2.0100323146512822</v>
      </c>
      <c r="Q51" s="22">
        <f>'Raw Data (NEAF)'!Q51/'1 minus TOT (NEAF)'!Q93</f>
        <v>2.0154417116070498</v>
      </c>
      <c r="R51" s="22">
        <f>'Raw Data (NEAF)'!R51/'1 minus TOT (NEAF)'!R93</f>
        <v>4.0427436211259788</v>
      </c>
      <c r="S51" s="22">
        <f>'Raw Data (NEAF)'!S51/'1 minus TOT (NEAF)'!S93</f>
        <v>0</v>
      </c>
      <c r="T51" s="22">
        <f>'Raw Data (NEAF)'!T51/'1 minus TOT (NEAF)'!T93</f>
        <v>8.1913093198069653</v>
      </c>
      <c r="U51" s="22">
        <f>'Raw Data (NEAF)'!U51/'1 minus TOT (NEAF)'!U93</f>
        <v>3.094035400920689</v>
      </c>
      <c r="V51" s="22">
        <f>'Raw Data (NEAF)'!V51/'1 minus TOT (NEAF)'!V93</f>
        <v>4.1956906533225089</v>
      </c>
      <c r="W51" s="22">
        <f>'Raw Data (NEAF)'!W51/'1 minus TOT (NEAF)'!W93</f>
        <v>0</v>
      </c>
      <c r="X51" s="22">
        <f>'Raw Data (NEAF)'!X51/'1 minus TOT (NEAF)'!X93</f>
        <v>5.5106752984845606</v>
      </c>
      <c r="Y51" s="22">
        <f>'Raw Data (NEAF)'!Y51/'1 minus TOT (NEAF)'!Y93</f>
        <v>0</v>
      </c>
      <c r="Z51" s="22">
        <f>'Raw Data (NEAF)'!Z51/'1 minus TOT (NEAF)'!Z93</f>
        <v>1.187403356590609</v>
      </c>
      <c r="AA51" s="22">
        <f>'Raw Data (NEAF)'!AA51/'1 minus TOT (NEAF)'!AA93</f>
        <v>1.2137742481447729</v>
      </c>
      <c r="AB51" s="22">
        <f>'Raw Data (NEAF)'!AB51/'1 minus TOT (NEAF)'!AB93</f>
        <v>0</v>
      </c>
      <c r="AC51" s="20">
        <v>0</v>
      </c>
    </row>
    <row r="52" spans="1:29">
      <c r="A52" s="20">
        <f t="shared" si="2"/>
        <v>1998</v>
      </c>
      <c r="B52" s="22">
        <f t="shared" si="0"/>
        <v>35.121154674070588</v>
      </c>
      <c r="C52" s="22">
        <f>'Raw Data (NEAF)'!C52/'1 minus TOT (NEAF)'!C94</f>
        <v>0</v>
      </c>
      <c r="D52" s="22">
        <f>'Raw Data (NEAF)'!D52/'1 minus TOT (NEAF)'!D94</f>
        <v>0</v>
      </c>
      <c r="E52" s="22">
        <f>'Raw Data (NEAF)'!E52/'1 minus TOT (NEAF)'!E94</f>
        <v>0</v>
      </c>
      <c r="F52" s="22">
        <f>'Raw Data (NEAF)'!F52/'1 minus TOT (NEAF)'!F94</f>
        <v>0</v>
      </c>
      <c r="G52" s="22">
        <f>'Raw Data (NEAF)'!G52/'1 minus TOT (NEAF)'!G94</f>
        <v>0</v>
      </c>
      <c r="H52" s="22">
        <f t="shared" si="1"/>
        <v>0</v>
      </c>
      <c r="I52" s="22">
        <f>'Raw Data (NEAF)'!I52/'1 minus TOT (NEAF)'!I94</f>
        <v>0</v>
      </c>
      <c r="J52" s="22">
        <f>'Raw Data (NEAF)'!J52/'1 minus TOT (NEAF)'!J94</f>
        <v>1.0002222331728423</v>
      </c>
      <c r="K52" s="22">
        <f>'Raw Data (NEAF)'!K52/'1 minus TOT (NEAF)'!K94</f>
        <v>0</v>
      </c>
      <c r="L52" s="22">
        <f>'Raw Data (NEAF)'!L52/'1 minus TOT (NEAF)'!L94</f>
        <v>0</v>
      </c>
      <c r="M52" s="22">
        <f>'Raw Data (NEAF)'!M52/'1 minus TOT (NEAF)'!M94</f>
        <v>1.0005763375171168</v>
      </c>
      <c r="N52" s="22">
        <f>'Raw Data (NEAF)'!N52/'1 minus TOT (NEAF)'!N94</f>
        <v>0</v>
      </c>
      <c r="O52" s="22">
        <f>'Raw Data (NEAF)'!O52/'1 minus TOT (NEAF)'!O94</f>
        <v>5.0058334440949297</v>
      </c>
      <c r="P52" s="22">
        <f>'Raw Data (NEAF)'!P52/'1 minus TOT (NEAF)'!P94</f>
        <v>1.0019628067636259</v>
      </c>
      <c r="Q52" s="22">
        <f>'Raw Data (NEAF)'!Q52/'1 minus TOT (NEAF)'!Q94</f>
        <v>1.0032431624570319</v>
      </c>
      <c r="R52" s="22">
        <f>'Raw Data (NEAF)'!R52/'1 minus TOT (NEAF)'!R94</f>
        <v>2.0102534581238483</v>
      </c>
      <c r="S52" s="22">
        <f>'Raw Data (NEAF)'!S52/'1 minus TOT (NEAF)'!S94</f>
        <v>2.0145015644841351</v>
      </c>
      <c r="T52" s="22">
        <f>'Raw Data (NEAF)'!T52/'1 minus TOT (NEAF)'!T94</f>
        <v>1.0104981621605285</v>
      </c>
      <c r="U52" s="22">
        <f>'Raw Data (NEAF)'!U52/'1 minus TOT (NEAF)'!U94</f>
        <v>6.0890511220997672</v>
      </c>
      <c r="V52" s="22">
        <f>'Raw Data (NEAF)'!V52/'1 minus TOT (NEAF)'!V94</f>
        <v>2.0462716541791601</v>
      </c>
      <c r="W52" s="22">
        <f>'Raw Data (NEAF)'!W52/'1 minus TOT (NEAF)'!W94</f>
        <v>3.1200081409031255</v>
      </c>
      <c r="X52" s="22">
        <f>'Raw Data (NEAF)'!X52/'1 minus TOT (NEAF)'!X94</f>
        <v>6.4163405382623884</v>
      </c>
      <c r="Y52" s="22">
        <f>'Raw Data (NEAF)'!Y52/'1 minus TOT (NEAF)'!Y94</f>
        <v>2.2317546362339513</v>
      </c>
      <c r="Z52" s="22">
        <f>'Raw Data (NEAF)'!Z52/'1 minus TOT (NEAF)'!Z94</f>
        <v>1.1706374136181317</v>
      </c>
      <c r="AA52" s="22">
        <f>'Raw Data (NEAF)'!AA52/'1 minus TOT (NEAF)'!AA94</f>
        <v>0</v>
      </c>
      <c r="AB52" s="22">
        <f>'Raw Data (NEAF)'!AB52/'1 minus TOT (NEAF)'!AB94</f>
        <v>0</v>
      </c>
    </row>
    <row r="53" spans="1:29">
      <c r="A53" s="20">
        <f t="shared" si="2"/>
        <v>1999</v>
      </c>
      <c r="B53" s="22">
        <f t="shared" si="0"/>
        <v>42.695994763041753</v>
      </c>
      <c r="C53" s="22">
        <f>'Raw Data (NEAF)'!C53/'1 minus TOT (NEAF)'!C95</f>
        <v>0</v>
      </c>
      <c r="D53" s="22">
        <f>'Raw Data (NEAF)'!D53/'1 minus TOT (NEAF)'!D95</f>
        <v>0</v>
      </c>
      <c r="E53" s="22">
        <f>'Raw Data (NEAF)'!E53/'1 minus TOT (NEAF)'!E95</f>
        <v>0</v>
      </c>
      <c r="F53" s="22">
        <f>'Raw Data (NEAF)'!F53/'1 minus TOT (NEAF)'!F95</f>
        <v>0</v>
      </c>
      <c r="G53" s="22">
        <f>'Raw Data (NEAF)'!G53/'1 minus TOT (NEAF)'!G95</f>
        <v>0</v>
      </c>
      <c r="H53" s="22">
        <f t="shared" si="1"/>
        <v>0</v>
      </c>
      <c r="I53" s="22">
        <f>'Raw Data (NEAF)'!I53/'1 minus TOT (NEAF)'!I95</f>
        <v>0</v>
      </c>
      <c r="J53" s="22">
        <f>'Raw Data (NEAF)'!J53/'1 minus TOT (NEAF)'!J95</f>
        <v>0</v>
      </c>
      <c r="K53" s="22">
        <f>'Raw Data (NEAF)'!K53/'1 minus TOT (NEAF)'!K95</f>
        <v>0</v>
      </c>
      <c r="L53" s="22">
        <f>'Raw Data (NEAF)'!L53/'1 minus TOT (NEAF)'!L95</f>
        <v>1.0004383066869893</v>
      </c>
      <c r="M53" s="22">
        <f>'Raw Data (NEAF)'!M53/'1 minus TOT (NEAF)'!M95</f>
        <v>0</v>
      </c>
      <c r="N53" s="22">
        <f>'Raw Data (NEAF)'!N53/'1 minus TOT (NEAF)'!N95</f>
        <v>2.0015347896803299</v>
      </c>
      <c r="O53" s="22">
        <f>'Raw Data (NEAF)'!O53/'1 minus TOT (NEAF)'!O95</f>
        <v>1.0010619573805355</v>
      </c>
      <c r="P53" s="22">
        <f>'Raw Data (NEAF)'!P53/'1 minus TOT (NEAF)'!P95</f>
        <v>0</v>
      </c>
      <c r="Q53" s="22">
        <f>'Raw Data (NEAF)'!Q53/'1 minus TOT (NEAF)'!Q95</f>
        <v>4.0127400880956223</v>
      </c>
      <c r="R53" s="22">
        <f>'Raw Data (NEAF)'!R53/'1 minus TOT (NEAF)'!R95</f>
        <v>3.0146953994626307</v>
      </c>
      <c r="S53" s="22">
        <f>'Raw Data (NEAF)'!S53/'1 minus TOT (NEAF)'!S95</f>
        <v>2.0149659023670115</v>
      </c>
      <c r="T53" s="22">
        <f>'Raw Data (NEAF)'!T53/'1 minus TOT (NEAF)'!T95</f>
        <v>4.0424040668911969</v>
      </c>
      <c r="U53" s="22">
        <f>'Raw Data (NEAF)'!U53/'1 minus TOT (NEAF)'!U95</f>
        <v>5.0750537373333433</v>
      </c>
      <c r="V53" s="22">
        <f>'Raw Data (NEAF)'!V53/'1 minus TOT (NEAF)'!V95</f>
        <v>3.0689984788060682</v>
      </c>
      <c r="W53" s="22">
        <f>'Raw Data (NEAF)'!W53/'1 minus TOT (NEAF)'!W95</f>
        <v>6.2361647684511565</v>
      </c>
      <c r="X53" s="22">
        <f>'Raw Data (NEAF)'!X53/'1 minus TOT (NEAF)'!X95</f>
        <v>5.3605008199036659</v>
      </c>
      <c r="Y53" s="22">
        <f>'Raw Data (NEAF)'!Y53/'1 minus TOT (NEAF)'!Y95</f>
        <v>2.231611955965692</v>
      </c>
      <c r="Z53" s="22">
        <f>'Raw Data (NEAF)'!Z53/'1 minus TOT (NEAF)'!Z95</f>
        <v>2.3617110168402107</v>
      </c>
      <c r="AA53" s="22">
        <f>'Raw Data (NEAF)'!AA53/'1 minus TOT (NEAF)'!AA95</f>
        <v>1.2741134751773049</v>
      </c>
      <c r="AB53" s="22">
        <f>'Raw Data (NEAF)'!AB53/'1 minus TOT (NEAF)'!AB95</f>
        <v>0</v>
      </c>
    </row>
    <row r="54" spans="1:29">
      <c r="A54" s="20">
        <f t="shared" si="2"/>
        <v>2000</v>
      </c>
      <c r="B54" s="22">
        <f t="shared" si="0"/>
        <v>28.039357135403399</v>
      </c>
      <c r="C54" s="22">
        <f>'Raw Data (NEAF)'!C54/'1 minus TOT (NEAF)'!C96</f>
        <v>0</v>
      </c>
      <c r="D54" s="22">
        <f>'Raw Data (NEAF)'!D54/'1 minus TOT (NEAF)'!D96</f>
        <v>0</v>
      </c>
      <c r="E54" s="22">
        <f>'Raw Data (NEAF)'!E54/'1 minus TOT (NEAF)'!E96</f>
        <v>1.0003985460560421</v>
      </c>
      <c r="F54" s="22">
        <f>'Raw Data (NEAF)'!F54/'1 minus TOT (NEAF)'!F96</f>
        <v>0</v>
      </c>
      <c r="G54" s="22">
        <f>'Raw Data (NEAF)'!G54/'1 minus TOT (NEAF)'!G96</f>
        <v>0</v>
      </c>
      <c r="H54" s="22">
        <f t="shared" si="1"/>
        <v>1.0003985460560421</v>
      </c>
      <c r="I54" s="22">
        <f>'Raw Data (NEAF)'!I54/'1 minus TOT (NEAF)'!I96</f>
        <v>0</v>
      </c>
      <c r="J54" s="22">
        <f>'Raw Data (NEAF)'!J54/'1 minus TOT (NEAF)'!J96</f>
        <v>0</v>
      </c>
      <c r="K54" s="22">
        <f>'Raw Data (NEAF)'!K54/'1 minus TOT (NEAF)'!K96</f>
        <v>2.0004016493138415</v>
      </c>
      <c r="L54" s="22">
        <f>'Raw Data (NEAF)'!L54/'1 minus TOT (NEAF)'!L96</f>
        <v>2.0008169994594107</v>
      </c>
      <c r="M54" s="22">
        <f>'Raw Data (NEAF)'!M54/'1 minus TOT (NEAF)'!M96</f>
        <v>0</v>
      </c>
      <c r="N54" s="22">
        <f>'Raw Data (NEAF)'!N54/'1 minus TOT (NEAF)'!N96</f>
        <v>1.0007462834798944</v>
      </c>
      <c r="O54" s="22">
        <f>'Raw Data (NEAF)'!O54/'1 minus TOT (NEAF)'!O96</f>
        <v>0</v>
      </c>
      <c r="P54" s="22">
        <f>'Raw Data (NEAF)'!P54/'1 minus TOT (NEAF)'!P96</f>
        <v>1.0017897193300094</v>
      </c>
      <c r="Q54" s="22">
        <f>'Raw Data (NEAF)'!Q54/'1 minus TOT (NEAF)'!Q96</f>
        <v>0</v>
      </c>
      <c r="R54" s="22">
        <f>'Raw Data (NEAF)'!R54/'1 minus TOT (NEAF)'!R96</f>
        <v>1.0048775350749057</v>
      </c>
      <c r="S54" s="22">
        <f>'Raw Data (NEAF)'!S54/'1 minus TOT (NEAF)'!S96</f>
        <v>4.0303276923164892</v>
      </c>
      <c r="T54" s="22">
        <f>'Raw Data (NEAF)'!T54/'1 minus TOT (NEAF)'!T96</f>
        <v>0</v>
      </c>
      <c r="U54" s="22">
        <f>'Raw Data (NEAF)'!U54/'1 minus TOT (NEAF)'!U96</f>
        <v>2.0296676154274969</v>
      </c>
      <c r="V54" s="22">
        <f>'Raw Data (NEAF)'!V54/'1 minus TOT (NEAF)'!V96</f>
        <v>3.0668963886242664</v>
      </c>
      <c r="W54" s="22">
        <f>'Raw Data (NEAF)'!W54/'1 minus TOT (NEAF)'!W96</f>
        <v>4.1486076598604562</v>
      </c>
      <c r="X54" s="22">
        <f>'Raw Data (NEAF)'!X54/'1 minus TOT (NEAF)'!X96</f>
        <v>4.2737696316765188</v>
      </c>
      <c r="Y54" s="22">
        <f>'Raw Data (NEAF)'!Y54/'1 minus TOT (NEAF)'!Y96</f>
        <v>0</v>
      </c>
      <c r="Z54" s="22">
        <f>'Raw Data (NEAF)'!Z54/'1 minus TOT (NEAF)'!Z96</f>
        <v>1.1906301001632051</v>
      </c>
      <c r="AA54" s="22">
        <f>'Raw Data (NEAF)'!AA54/'1 minus TOT (NEAF)'!AA96</f>
        <v>1.2904273146208629</v>
      </c>
      <c r="AB54" s="22">
        <f>'Raw Data (NEAF)'!AB54/'1 minus TOT (NEAF)'!AB96</f>
        <v>0</v>
      </c>
    </row>
    <row r="55" spans="1:29">
      <c r="A55" s="20">
        <f t="shared" si="2"/>
        <v>2001</v>
      </c>
      <c r="B55" s="22">
        <f t="shared" si="0"/>
        <v>55.269101010942535</v>
      </c>
      <c r="C55" s="22">
        <f>'Raw Data (NEAF)'!C55/'1 minus TOT (NEAF)'!C97</f>
        <v>0</v>
      </c>
      <c r="D55" s="22">
        <f>'Raw Data (NEAF)'!D55/'1 minus TOT (NEAF)'!D97</f>
        <v>0</v>
      </c>
      <c r="E55" s="22">
        <f>'Raw Data (NEAF)'!E55/'1 minus TOT (NEAF)'!E97</f>
        <v>0</v>
      </c>
      <c r="F55" s="22">
        <f>'Raw Data (NEAF)'!F55/'1 minus TOT (NEAF)'!F97</f>
        <v>0</v>
      </c>
      <c r="G55" s="22">
        <f>'Raw Data (NEAF)'!G55/'1 minus TOT (NEAF)'!G97</f>
        <v>0</v>
      </c>
      <c r="H55" s="22">
        <f t="shared" si="1"/>
        <v>0</v>
      </c>
      <c r="I55" s="22">
        <f>'Raw Data (NEAF)'!I55/'1 minus TOT (NEAF)'!I97</f>
        <v>0</v>
      </c>
      <c r="J55" s="22">
        <f>'Raw Data (NEAF)'!J55/'1 minus TOT (NEAF)'!J97</f>
        <v>0</v>
      </c>
      <c r="K55" s="22">
        <f>'Raw Data (NEAF)'!K55/'1 minus TOT (NEAF)'!K97</f>
        <v>0</v>
      </c>
      <c r="L55" s="22">
        <f>'Raw Data (NEAF)'!L55/'1 minus TOT (NEAF)'!L97</f>
        <v>1.0003869558964888</v>
      </c>
      <c r="M55" s="22">
        <f>'Raw Data (NEAF)'!M55/'1 minus TOT (NEAF)'!M97</f>
        <v>0</v>
      </c>
      <c r="N55" s="22">
        <f>'Raw Data (NEAF)'!N55/'1 minus TOT (NEAF)'!N97</f>
        <v>3.0022189934545711</v>
      </c>
      <c r="O55" s="22">
        <f>'Raw Data (NEAF)'!O55/'1 minus TOT (NEAF)'!O97</f>
        <v>0</v>
      </c>
      <c r="P55" s="22">
        <f>'Raw Data (NEAF)'!P55/'1 minus TOT (NEAF)'!P97</f>
        <v>2.0035318524890755</v>
      </c>
      <c r="Q55" s="22">
        <f>'Raw Data (NEAF)'!Q55/'1 minus TOT (NEAF)'!Q97</f>
        <v>2.0061806657788481</v>
      </c>
      <c r="R55" s="22">
        <f>'Raw Data (NEAF)'!R55/'1 minus TOT (NEAF)'!R97</f>
        <v>2.0092189022430502</v>
      </c>
      <c r="S55" s="22">
        <f>'Raw Data (NEAF)'!S55/'1 minus TOT (NEAF)'!S97</f>
        <v>6.047699926501152</v>
      </c>
      <c r="T55" s="22">
        <f>'Raw Data (NEAF)'!T55/'1 minus TOT (NEAF)'!T97</f>
        <v>4.0414997795252443</v>
      </c>
      <c r="U55" s="22">
        <f>'Raw Data (NEAF)'!U55/'1 minus TOT (NEAF)'!U97</f>
        <v>7.1017915487417094</v>
      </c>
      <c r="V55" s="22">
        <f>'Raw Data (NEAF)'!V55/'1 minus TOT (NEAF)'!V97</f>
        <v>6.1349462774524035</v>
      </c>
      <c r="W55" s="22">
        <f>'Raw Data (NEAF)'!W55/'1 minus TOT (NEAF)'!W97</f>
        <v>5.1756338714225896</v>
      </c>
      <c r="X55" s="22">
        <f>'Raw Data (NEAF)'!X55/'1 minus TOT (NEAF)'!X97</f>
        <v>7.4660401107661327</v>
      </c>
      <c r="Y55" s="22">
        <f>'Raw Data (NEAF)'!Y55/'1 minus TOT (NEAF)'!Y97</f>
        <v>5.5486628151196555</v>
      </c>
      <c r="Z55" s="22">
        <f>'Raw Data (NEAF)'!Z55/'1 minus TOT (NEAF)'!Z97</f>
        <v>1.1780397743792521</v>
      </c>
      <c r="AA55" s="22">
        <f>'Raw Data (NEAF)'!AA55/'1 minus TOT (NEAF)'!AA97</f>
        <v>2.5532495371723667</v>
      </c>
      <c r="AB55" s="22">
        <f>'Raw Data (NEAF)'!AB55/'1 minus TOT (NEAF)'!AB97</f>
        <v>0</v>
      </c>
    </row>
    <row r="56" spans="1:29">
      <c r="A56" s="20">
        <f t="shared" si="2"/>
        <v>2002</v>
      </c>
      <c r="B56" s="22">
        <f t="shared" si="0"/>
        <v>66.624225589295634</v>
      </c>
      <c r="C56" s="22">
        <f>'Raw Data (NEAF)'!C56/'1 minus TOT (NEAF)'!C98</f>
        <v>0</v>
      </c>
      <c r="D56" s="22">
        <f>'Raw Data (NEAF)'!D56/'1 minus TOT (NEAF)'!D98</f>
        <v>0</v>
      </c>
      <c r="E56" s="22">
        <f>'Raw Data (NEAF)'!E56/'1 minus TOT (NEAF)'!E98</f>
        <v>0</v>
      </c>
      <c r="F56" s="22">
        <f>'Raw Data (NEAF)'!F56/'1 minus TOT (NEAF)'!F98</f>
        <v>0</v>
      </c>
      <c r="G56" s="22">
        <f>'Raw Data (NEAF)'!G56/'1 minus TOT (NEAF)'!G98</f>
        <v>0</v>
      </c>
      <c r="H56" s="22">
        <f t="shared" si="1"/>
        <v>0</v>
      </c>
      <c r="I56" s="22">
        <f>'Raw Data (NEAF)'!I56/'1 minus TOT (NEAF)'!I98</f>
        <v>0</v>
      </c>
      <c r="J56" s="22">
        <f>'Raw Data (NEAF)'!J56/'1 minus TOT (NEAF)'!J98</f>
        <v>2.0003173455728995</v>
      </c>
      <c r="K56" s="22">
        <f>'Raw Data (NEAF)'!K56/'1 minus TOT (NEAF)'!K98</f>
        <v>1.000211838193114</v>
      </c>
      <c r="L56" s="22">
        <f>'Raw Data (NEAF)'!L56/'1 minus TOT (NEAF)'!L98</f>
        <v>0</v>
      </c>
      <c r="M56" s="22">
        <f>'Raw Data (NEAF)'!M56/'1 minus TOT (NEAF)'!M98</f>
        <v>2.0011953404819569</v>
      </c>
      <c r="N56" s="22">
        <f>'Raw Data (NEAF)'!N56/'1 minus TOT (NEAF)'!N98</f>
        <v>4.002753074470121</v>
      </c>
      <c r="O56" s="22">
        <f>'Raw Data (NEAF)'!O56/'1 minus TOT (NEAF)'!O98</f>
        <v>1.0010510564812889</v>
      </c>
      <c r="P56" s="22">
        <f>'Raw Data (NEAF)'!P56/'1 minus TOT (NEAF)'!P98</f>
        <v>2.0033380917988968</v>
      </c>
      <c r="Q56" s="22">
        <f>'Raw Data (NEAF)'!Q56/'1 minus TOT (NEAF)'!Q98</f>
        <v>7.0206477409363997</v>
      </c>
      <c r="R56" s="22">
        <f>'Raw Data (NEAF)'!R56/'1 minus TOT (NEAF)'!R98</f>
        <v>3.013897237324219</v>
      </c>
      <c r="S56" s="22">
        <f>'Raw Data (NEAF)'!S56/'1 minus TOT (NEAF)'!S98</f>
        <v>4.0305430976618117</v>
      </c>
      <c r="T56" s="22">
        <f>'Raw Data (NEAF)'!T56/'1 minus TOT (NEAF)'!T98</f>
        <v>5.0523038301439493</v>
      </c>
      <c r="U56" s="22">
        <f>'Raw Data (NEAF)'!U56/'1 minus TOT (NEAF)'!U98</f>
        <v>8.1142420183255659</v>
      </c>
      <c r="V56" s="22">
        <f>'Raw Data (NEAF)'!V56/'1 minus TOT (NEAF)'!V98</f>
        <v>5.1081958057488874</v>
      </c>
      <c r="W56" s="22">
        <f>'Raw Data (NEAF)'!W56/'1 minus TOT (NEAF)'!W98</f>
        <v>9.3072348571547465</v>
      </c>
      <c r="X56" s="22">
        <f>'Raw Data (NEAF)'!X56/'1 minus TOT (NEAF)'!X98</f>
        <v>9.5759406359879886</v>
      </c>
      <c r="Y56" s="22">
        <f>'Raw Data (NEAF)'!Y56/'1 minus TOT (NEAF)'!Y98</f>
        <v>2.2172666303291702</v>
      </c>
      <c r="Z56" s="22">
        <f>'Raw Data (NEAF)'!Z56/'1 minus TOT (NEAF)'!Z98</f>
        <v>1.1750869886846216</v>
      </c>
      <c r="AA56" s="22">
        <f>'Raw Data (NEAF)'!AA56/'1 minus TOT (NEAF)'!AA98</f>
        <v>0</v>
      </c>
      <c r="AB56" s="22">
        <f>'Raw Data (NEAF)'!AB56/'1 minus TOT (NEAF)'!AB98</f>
        <v>0</v>
      </c>
    </row>
    <row r="57" spans="1:29">
      <c r="A57" s="20">
        <f t="shared" si="2"/>
        <v>2003</v>
      </c>
      <c r="B57" s="22">
        <f t="shared" si="0"/>
        <v>56.046743466046749</v>
      </c>
      <c r="C57" s="22">
        <f>'Raw Data (NEAF)'!C57/'1 minus TOT (NEAF)'!C99</f>
        <v>0</v>
      </c>
      <c r="D57" s="22">
        <f>'Raw Data (NEAF)'!D57/'1 minus TOT (NEAF)'!D99</f>
        <v>0</v>
      </c>
      <c r="E57" s="22">
        <f>'Raw Data (NEAF)'!E57/'1 minus TOT (NEAF)'!E99</f>
        <v>0</v>
      </c>
      <c r="F57" s="22">
        <f>'Raw Data (NEAF)'!F57/'1 minus TOT (NEAF)'!F99</f>
        <v>0</v>
      </c>
      <c r="G57" s="22">
        <f>'Raw Data (NEAF)'!G57/'1 minus TOT (NEAF)'!G99</f>
        <v>1.0003572096721387</v>
      </c>
      <c r="H57" s="22">
        <f t="shared" si="1"/>
        <v>1.0003572096721387</v>
      </c>
      <c r="I57" s="22">
        <f>'Raw Data (NEAF)'!I57/'1 minus TOT (NEAF)'!I99</f>
        <v>0</v>
      </c>
      <c r="J57" s="22">
        <f>'Raw Data (NEAF)'!J57/'1 minus TOT (NEAF)'!J99</f>
        <v>1.000150384934164</v>
      </c>
      <c r="K57" s="22">
        <f>'Raw Data (NEAF)'!K57/'1 minus TOT (NEAF)'!K99</f>
        <v>1.0001982020441145</v>
      </c>
      <c r="L57" s="22">
        <f>'Raw Data (NEAF)'!L57/'1 minus TOT (NEAF)'!L99</f>
        <v>0</v>
      </c>
      <c r="M57" s="22">
        <f>'Raw Data (NEAF)'!M57/'1 minus TOT (NEAF)'!M99</f>
        <v>1.0006397202085986</v>
      </c>
      <c r="N57" s="22">
        <f>'Raw Data (NEAF)'!N57/'1 minus TOT (NEAF)'!N99</f>
        <v>2.0013932982176872</v>
      </c>
      <c r="O57" s="22">
        <f>'Raw Data (NEAF)'!O57/'1 minus TOT (NEAF)'!O99</f>
        <v>1.0010294237953696</v>
      </c>
      <c r="P57" s="22">
        <f>'Raw Data (NEAF)'!P57/'1 minus TOT (NEAF)'!P99</f>
        <v>0</v>
      </c>
      <c r="Q57" s="22">
        <f>'Raw Data (NEAF)'!Q57/'1 minus TOT (NEAF)'!Q99</f>
        <v>1.0028323347061359</v>
      </c>
      <c r="R57" s="22">
        <f>'Raw Data (NEAF)'!R57/'1 minus TOT (NEAF)'!R99</f>
        <v>3.0138297727674503</v>
      </c>
      <c r="S57" s="22">
        <f>'Raw Data (NEAF)'!S57/'1 minus TOT (NEAF)'!S99</f>
        <v>2.0150297124126961</v>
      </c>
      <c r="T57" s="22">
        <f>'Raw Data (NEAF)'!T57/'1 minus TOT (NEAF)'!T99</f>
        <v>6.0624628064508919</v>
      </c>
      <c r="U57" s="22">
        <f>'Raw Data (NEAF)'!U57/'1 minus TOT (NEAF)'!U99</f>
        <v>6.0879734327034631</v>
      </c>
      <c r="V57" s="22">
        <f>'Raw Data (NEAF)'!V57/'1 minus TOT (NEAF)'!V99</f>
        <v>4.0844044105630486</v>
      </c>
      <c r="W57" s="22">
        <f>'Raw Data (NEAF)'!W57/'1 minus TOT (NEAF)'!W99</f>
        <v>11.361944199169788</v>
      </c>
      <c r="X57" s="22">
        <f>'Raw Data (NEAF)'!X57/'1 minus TOT (NEAF)'!X99</f>
        <v>8.4839456788154131</v>
      </c>
      <c r="Y57" s="22">
        <f>'Raw Data (NEAF)'!Y57/'1 minus TOT (NEAF)'!Y99</f>
        <v>4.4277880618909577</v>
      </c>
      <c r="Z57" s="22">
        <f>'Raw Data (NEAF)'!Z57/'1 minus TOT (NEAF)'!Z99</f>
        <v>0</v>
      </c>
      <c r="AA57" s="22">
        <f>'Raw Data (NEAF)'!AA57/'1 minus TOT (NEAF)'!AA99</f>
        <v>2.5027648176948336</v>
      </c>
      <c r="AB57" s="22">
        <f>'Raw Data (NEAF)'!AB57/'1 minus TOT (NEAF)'!AB99</f>
        <v>0</v>
      </c>
    </row>
    <row r="58" spans="1:29">
      <c r="A58" s="20">
        <f t="shared" si="2"/>
        <v>2004</v>
      </c>
      <c r="B58" s="22">
        <f t="shared" si="0"/>
        <v>88.065786543458117</v>
      </c>
      <c r="C58" s="22">
        <f>'Raw Data (NEAF)'!C58/'1 minus TOT (NEAF)'!C100</f>
        <v>0</v>
      </c>
      <c r="D58" s="22">
        <f>'Raw Data (NEAF)'!D58/'1 minus TOT (NEAF)'!D100</f>
        <v>0</v>
      </c>
      <c r="E58" s="22">
        <f>'Raw Data (NEAF)'!E58/'1 minus TOT (NEAF)'!E100</f>
        <v>0</v>
      </c>
      <c r="F58" s="22">
        <f>'Raw Data (NEAF)'!F58/'1 minus TOT (NEAF)'!F100</f>
        <v>0</v>
      </c>
      <c r="G58" s="22">
        <f>'Raw Data (NEAF)'!G58/'1 minus TOT (NEAF)'!G100</f>
        <v>0</v>
      </c>
      <c r="H58" s="22">
        <f t="shared" si="1"/>
        <v>0</v>
      </c>
      <c r="I58" s="22">
        <f>'Raw Data (NEAF)'!I58/'1 minus TOT (NEAF)'!I100</f>
        <v>2.0045812967602021</v>
      </c>
      <c r="J58" s="22">
        <f>'Raw Data (NEAF)'!J58/'1 minus TOT (NEAF)'!J100</f>
        <v>1.000161333622994</v>
      </c>
      <c r="K58" s="22">
        <f>'Raw Data (NEAF)'!K58/'1 minus TOT (NEAF)'!K100</f>
        <v>0</v>
      </c>
      <c r="L58" s="22">
        <f>'Raw Data (NEAF)'!L58/'1 minus TOT (NEAF)'!L100</f>
        <v>0</v>
      </c>
      <c r="M58" s="22">
        <f>'Raw Data (NEAF)'!M58/'1 minus TOT (NEAF)'!M100</f>
        <v>1.0006013841216765</v>
      </c>
      <c r="N58" s="22">
        <f>'Raw Data (NEAF)'!N58/'1 minus TOT (NEAF)'!N100</f>
        <v>2.0014169130976294</v>
      </c>
      <c r="O58" s="22">
        <f>'Raw Data (NEAF)'!O58/'1 minus TOT (NEAF)'!O100</f>
        <v>0</v>
      </c>
      <c r="P58" s="22">
        <f>'Raw Data (NEAF)'!P58/'1 minus TOT (NEAF)'!P100</f>
        <v>2.0028905390331522</v>
      </c>
      <c r="Q58" s="22">
        <f>'Raw Data (NEAF)'!Q58/'1 minus TOT (NEAF)'!Q100</f>
        <v>4.010821734422394</v>
      </c>
      <c r="R58" s="22">
        <f>'Raw Data (NEAF)'!R58/'1 minus TOT (NEAF)'!R100</f>
        <v>6.0263696562141336</v>
      </c>
      <c r="S58" s="22">
        <f>'Raw Data (NEAF)'!S58/'1 minus TOT (NEAF)'!S100</f>
        <v>7.0490400343868282</v>
      </c>
      <c r="T58" s="22">
        <f>'Raw Data (NEAF)'!T58/'1 minus TOT (NEAF)'!T100</f>
        <v>2.0206306651346866</v>
      </c>
      <c r="U58" s="22">
        <f>'Raw Data (NEAF)'!U58/'1 minus TOT (NEAF)'!U100</f>
        <v>3.0420822308812752</v>
      </c>
      <c r="V58" s="22">
        <f>'Raw Data (NEAF)'!V58/'1 minus TOT (NEAF)'!V100</f>
        <v>18.365782556449236</v>
      </c>
      <c r="W58" s="22">
        <f>'Raw Data (NEAF)'!W58/'1 minus TOT (NEAF)'!W100</f>
        <v>13.407434779837129</v>
      </c>
      <c r="X58" s="22">
        <f>'Raw Data (NEAF)'!X58/'1 minus TOT (NEAF)'!X100</f>
        <v>13.737482230759291</v>
      </c>
      <c r="Y58" s="22">
        <f>'Raw Data (NEAF)'!Y58/'1 minus TOT (NEAF)'!Y100</f>
        <v>6.6057635954654801</v>
      </c>
      <c r="Z58" s="22">
        <f>'Raw Data (NEAF)'!Z58/'1 minus TOT (NEAF)'!Z100</f>
        <v>5.7907275932720257</v>
      </c>
      <c r="AA58" s="22">
        <f>'Raw Data (NEAF)'!AA58/'1 minus TOT (NEAF)'!AA100</f>
        <v>0</v>
      </c>
      <c r="AB58" s="22">
        <f>'Raw Data (NEAF)'!AB58/'1 minus TOT (NEAF)'!AB100</f>
        <v>0</v>
      </c>
    </row>
    <row r="59" spans="1:29">
      <c r="A59" s="20">
        <f t="shared" si="2"/>
        <v>2005</v>
      </c>
      <c r="B59" s="22">
        <f t="shared" si="0"/>
        <v>91.992754103246426</v>
      </c>
      <c r="C59" s="22">
        <f>'Raw Data (NEAF)'!C59/'1 minus TOT (NEAF)'!C101</f>
        <v>0</v>
      </c>
      <c r="D59" s="22">
        <f>'Raw Data (NEAF)'!D59/'1 minus TOT (NEAF)'!D101</f>
        <v>0</v>
      </c>
      <c r="E59" s="22">
        <f>'Raw Data (NEAF)'!E59/'1 minus TOT (NEAF)'!E101</f>
        <v>0</v>
      </c>
      <c r="F59" s="22">
        <f>'Raw Data (NEAF)'!F59/'1 minus TOT (NEAF)'!F101</f>
        <v>0</v>
      </c>
      <c r="G59" s="22">
        <f>'Raw Data (NEAF)'!G59/'1 minus TOT (NEAF)'!G101</f>
        <v>0</v>
      </c>
      <c r="H59" s="22">
        <f t="shared" si="1"/>
        <v>0</v>
      </c>
      <c r="I59" s="22">
        <f>'Raw Data (NEAF)'!I59/'1 minus TOT (NEAF)'!I101</f>
        <v>0</v>
      </c>
      <c r="J59" s="22">
        <f>'Raw Data (NEAF)'!J59/'1 minus TOT (NEAF)'!J101</f>
        <v>0</v>
      </c>
      <c r="K59" s="22">
        <f>'Raw Data (NEAF)'!K59/'1 minus TOT (NEAF)'!K101</f>
        <v>0</v>
      </c>
      <c r="L59" s="22">
        <f>'Raw Data (NEAF)'!L59/'1 minus TOT (NEAF)'!L101</f>
        <v>3.001154231456074</v>
      </c>
      <c r="M59" s="22">
        <f>'Raw Data (NEAF)'!M59/'1 minus TOT (NEAF)'!M101</f>
        <v>0</v>
      </c>
      <c r="N59" s="22">
        <f>'Raw Data (NEAF)'!N59/'1 minus TOT (NEAF)'!N101</f>
        <v>1.000703288118328</v>
      </c>
      <c r="O59" s="22">
        <f>'Raw Data (NEAF)'!O59/'1 minus TOT (NEAF)'!O101</f>
        <v>0</v>
      </c>
      <c r="P59" s="22">
        <f>'Raw Data (NEAF)'!P59/'1 minus TOT (NEAF)'!P101</f>
        <v>2.0028851135919532</v>
      </c>
      <c r="Q59" s="22">
        <f>'Raw Data (NEAF)'!Q59/'1 minus TOT (NEAF)'!Q101</f>
        <v>5.0128047858386067</v>
      </c>
      <c r="R59" s="22">
        <f>'Raw Data (NEAF)'!R59/'1 minus TOT (NEAF)'!R101</f>
        <v>3.0131865319559439</v>
      </c>
      <c r="S59" s="22">
        <f>'Raw Data (NEAF)'!S59/'1 minus TOT (NEAF)'!S101</f>
        <v>10.067630685703657</v>
      </c>
      <c r="T59" s="22">
        <f>'Raw Data (NEAF)'!T59/'1 minus TOT (NEAF)'!T101</f>
        <v>11.113648763366417</v>
      </c>
      <c r="U59" s="22">
        <f>'Raw Data (NEAF)'!U59/'1 minus TOT (NEAF)'!U101</f>
        <v>7.0995648972321597</v>
      </c>
      <c r="V59" s="22">
        <f>'Raw Data (NEAF)'!V59/'1 minus TOT (NEAF)'!V101</f>
        <v>12.241500886441381</v>
      </c>
      <c r="W59" s="22">
        <f>'Raw Data (NEAF)'!W59/'1 minus TOT (NEAF)'!W101</f>
        <v>12.366330778508345</v>
      </c>
      <c r="X59" s="22">
        <f>'Raw Data (NEAF)'!X59/'1 minus TOT (NEAF)'!X101</f>
        <v>10.554125214432633</v>
      </c>
      <c r="Y59" s="22">
        <f>'Raw Data (NEAF)'!Y59/'1 minus TOT (NEAF)'!Y101</f>
        <v>10.972284994415439</v>
      </c>
      <c r="Z59" s="22">
        <f>'Raw Data (NEAF)'!Z59/'1 minus TOT (NEAF)'!Z101</f>
        <v>2.3178087203054623</v>
      </c>
      <c r="AA59" s="22">
        <f>'Raw Data (NEAF)'!AA59/'1 minus TOT (NEAF)'!AA101</f>
        <v>1.2291252118800207</v>
      </c>
      <c r="AB59" s="22">
        <f>'Raw Data (NEAF)'!AB59/'1 minus TOT (NEAF)'!AB101</f>
        <v>0</v>
      </c>
    </row>
    <row r="60" spans="1:29">
      <c r="A60" s="20">
        <f t="shared" si="2"/>
        <v>2006</v>
      </c>
      <c r="B60" s="22">
        <f t="shared" si="0"/>
        <v>93.349267815615448</v>
      </c>
      <c r="C60" s="22">
        <f>'Raw Data (NEAF)'!C60/'1 minus TOT (NEAF)'!C102</f>
        <v>0</v>
      </c>
      <c r="D60" s="22">
        <f>'Raw Data (NEAF)'!D60/'1 minus TOT (NEAF)'!D102</f>
        <v>0</v>
      </c>
      <c r="E60" s="22">
        <f>'Raw Data (NEAF)'!E60/'1 minus TOT (NEAF)'!E102</f>
        <v>0</v>
      </c>
      <c r="F60" s="22">
        <f>'Raw Data (NEAF)'!F60/'1 minus TOT (NEAF)'!F102</f>
        <v>0</v>
      </c>
      <c r="G60" s="22">
        <f>'Raw Data (NEAF)'!G60/'1 minus TOT (NEAF)'!G102</f>
        <v>0</v>
      </c>
      <c r="H60" s="22">
        <f t="shared" si="1"/>
        <v>0</v>
      </c>
      <c r="I60" s="22">
        <f>'Raw Data (NEAF)'!I60/'1 minus TOT (NEAF)'!I102</f>
        <v>0</v>
      </c>
      <c r="J60" s="22">
        <f>'Raw Data (NEAF)'!J60/'1 minus TOT (NEAF)'!J102</f>
        <v>0</v>
      </c>
      <c r="K60" s="22">
        <f>'Raw Data (NEAF)'!K60/'1 minus TOT (NEAF)'!K102</f>
        <v>0</v>
      </c>
      <c r="L60" s="22">
        <f>'Raw Data (NEAF)'!L60/'1 minus TOT (NEAF)'!L102</f>
        <v>1.0003838950801602</v>
      </c>
      <c r="M60" s="22">
        <f>'Raw Data (NEAF)'!M60/'1 minus TOT (NEAF)'!M102</f>
        <v>1.0005664306687083</v>
      </c>
      <c r="N60" s="22">
        <f>'Raw Data (NEAF)'!N60/'1 minus TOT (NEAF)'!N102</f>
        <v>4.0029257606343975</v>
      </c>
      <c r="O60" s="22">
        <f>'Raw Data (NEAF)'!O60/'1 minus TOT (NEAF)'!O102</f>
        <v>1.0009375650313197</v>
      </c>
      <c r="P60" s="22">
        <f>'Raw Data (NEAF)'!P60/'1 minus TOT (NEAF)'!P102</f>
        <v>4.0057362963800225</v>
      </c>
      <c r="Q60" s="22">
        <f>'Raw Data (NEAF)'!Q60/'1 minus TOT (NEAF)'!Q102</f>
        <v>3.007402942652424</v>
      </c>
      <c r="R60" s="22">
        <f>'Raw Data (NEAF)'!R60/'1 minus TOT (NEAF)'!R102</f>
        <v>5.0210480324560551</v>
      </c>
      <c r="S60" s="22">
        <f>'Raw Data (NEAF)'!S60/'1 minus TOT (NEAF)'!S102</f>
        <v>6.0376866574456605</v>
      </c>
      <c r="T60" s="22">
        <f>'Raw Data (NEAF)'!T60/'1 minus TOT (NEAF)'!T102</f>
        <v>16.169299399072898</v>
      </c>
      <c r="U60" s="22">
        <f>'Raw Data (NEAF)'!U60/'1 minus TOT (NEAF)'!U102</f>
        <v>5.0684664578502234</v>
      </c>
      <c r="V60" s="22">
        <f>'Raw Data (NEAF)'!V60/'1 minus TOT (NEAF)'!V102</f>
        <v>13.252080205908173</v>
      </c>
      <c r="W60" s="22">
        <f>'Raw Data (NEAF)'!W60/'1 minus TOT (NEAF)'!W102</f>
        <v>11.324449942190304</v>
      </c>
      <c r="X60" s="22">
        <f>'Raw Data (NEAF)'!X60/'1 minus TOT (NEAF)'!X102</f>
        <v>13.655915706662237</v>
      </c>
      <c r="Y60" s="22">
        <f>'Raw Data (NEAF)'!Y60/'1 minus TOT (NEAF)'!Y102</f>
        <v>7.6524845841554292</v>
      </c>
      <c r="Z60" s="22">
        <f>'Raw Data (NEAF)'!Z60/'1 minus TOT (NEAF)'!Z102</f>
        <v>1.1498839394274345</v>
      </c>
      <c r="AA60" s="22">
        <f>'Raw Data (NEAF)'!AA60/'1 minus TOT (NEAF)'!AA102</f>
        <v>0</v>
      </c>
      <c r="AB60" s="22">
        <f>'Raw Data (NEAF)'!AB60/'1 minus TOT (NEAF)'!AB102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59"/>
  <sheetViews>
    <sheetView topLeftCell="A43" workbookViewId="0">
      <selection activeCell="A51" sqref="A51:X59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" width="11.28515625" style="15" customWidth="1"/>
    <col min="2" max="2" width="12.85546875" style="15" customWidth="1"/>
    <col min="3" max="3" width="12.42578125" style="15" customWidth="1"/>
    <col min="4" max="16384" width="10.7109375" style="15"/>
  </cols>
  <sheetData>
    <row r="1" spans="1:24" s="16" customFormat="1" ht="35.1" customHeight="1">
      <c r="A1" s="17" t="s">
        <v>29</v>
      </c>
      <c r="B1" s="16" t="s">
        <v>30</v>
      </c>
      <c r="C1" s="16" t="s">
        <v>1</v>
      </c>
      <c r="D1" s="16" t="s">
        <v>31</v>
      </c>
      <c r="E1" s="16" t="s">
        <v>7</v>
      </c>
      <c r="F1" s="16" t="s">
        <v>8</v>
      </c>
      <c r="G1" s="16" t="s">
        <v>9</v>
      </c>
      <c r="H1" s="16" t="s">
        <v>10</v>
      </c>
      <c r="I1" s="16" t="s">
        <v>11</v>
      </c>
      <c r="J1" s="16" t="s">
        <v>12</v>
      </c>
      <c r="K1" s="16" t="s">
        <v>32</v>
      </c>
      <c r="L1" s="16" t="s">
        <v>14</v>
      </c>
      <c r="M1" s="16" t="s">
        <v>15</v>
      </c>
      <c r="N1" s="16" t="s">
        <v>33</v>
      </c>
      <c r="O1" s="16" t="s">
        <v>17</v>
      </c>
      <c r="P1" s="16" t="s">
        <v>18</v>
      </c>
      <c r="Q1" s="16" t="s">
        <v>19</v>
      </c>
      <c r="R1" s="16" t="s">
        <v>20</v>
      </c>
      <c r="S1" s="16" t="s">
        <v>21</v>
      </c>
      <c r="T1" s="16" t="s">
        <v>22</v>
      </c>
      <c r="U1" s="16" t="s">
        <v>23</v>
      </c>
      <c r="V1" s="16" t="s">
        <v>24</v>
      </c>
      <c r="W1" s="16" t="s">
        <v>25</v>
      </c>
      <c r="X1" s="16" t="s">
        <v>26</v>
      </c>
    </row>
    <row r="2" spans="1:24" ht="15" customHeight="1">
      <c r="A2" s="15">
        <v>1949</v>
      </c>
      <c r="B2" s="50">
        <v>68817297</v>
      </c>
      <c r="C2" s="50">
        <v>1433388.7</v>
      </c>
      <c r="D2" s="50">
        <v>5956090.1000000024</v>
      </c>
      <c r="E2" s="50">
        <v>6059787.6000000034</v>
      </c>
      <c r="F2" s="50">
        <v>5132016.3</v>
      </c>
      <c r="G2" s="50">
        <v>5022941.8</v>
      </c>
      <c r="H2" s="50">
        <v>5303010.5999999996</v>
      </c>
      <c r="I2" s="50">
        <v>5558106.1000000034</v>
      </c>
      <c r="J2" s="50">
        <v>5253007.3</v>
      </c>
      <c r="K2" s="50">
        <v>4974809.4000000004</v>
      </c>
      <c r="L2" s="50">
        <v>4491790.2</v>
      </c>
      <c r="M2" s="50">
        <v>4256551.7</v>
      </c>
      <c r="N2" s="50">
        <v>3870065.9</v>
      </c>
      <c r="O2" s="50">
        <v>3365678.4</v>
      </c>
      <c r="P2" s="50">
        <v>2869776.3</v>
      </c>
      <c r="Q2" s="50">
        <v>2239065.7999999998</v>
      </c>
      <c r="R2" s="50">
        <v>1498407.6</v>
      </c>
      <c r="S2" s="50">
        <v>894769.5</v>
      </c>
      <c r="T2" s="50">
        <v>435641.8</v>
      </c>
      <c r="U2" s="50">
        <v>154941.29999999999</v>
      </c>
      <c r="V2" s="50">
        <v>40055.9</v>
      </c>
      <c r="W2" s="50">
        <v>6585.3</v>
      </c>
      <c r="X2" s="50">
        <v>809.4</v>
      </c>
    </row>
    <row r="3" spans="1:24" ht="15" customHeight="1">
      <c r="A3" s="15">
        <v>1950</v>
      </c>
      <c r="B3" s="51">
        <v>69934072</v>
      </c>
      <c r="C3" s="51">
        <v>1495839</v>
      </c>
      <c r="D3" s="51">
        <v>6211578</v>
      </c>
      <c r="E3" s="51">
        <v>6223718</v>
      </c>
      <c r="F3" s="51">
        <v>5136275</v>
      </c>
      <c r="G3" s="51">
        <v>4975699</v>
      </c>
      <c r="H3" s="51">
        <v>5311511</v>
      </c>
      <c r="I3" s="51">
        <v>5618756</v>
      </c>
      <c r="J3" s="51">
        <v>5321879</v>
      </c>
      <c r="K3" s="51">
        <v>5053978</v>
      </c>
      <c r="L3" s="51">
        <v>4553001</v>
      </c>
      <c r="M3" s="51">
        <v>4319486</v>
      </c>
      <c r="N3" s="51">
        <v>3941341</v>
      </c>
      <c r="O3" s="51">
        <v>3446665</v>
      </c>
      <c r="P3" s="51">
        <v>2945947</v>
      </c>
      <c r="Q3" s="51">
        <v>2292061</v>
      </c>
      <c r="R3" s="51">
        <v>1529646</v>
      </c>
      <c r="S3" s="51">
        <v>912304</v>
      </c>
      <c r="T3" s="51">
        <v>440396</v>
      </c>
      <c r="U3" s="51">
        <v>156175</v>
      </c>
      <c r="V3" s="51">
        <v>40444</v>
      </c>
      <c r="W3" s="51">
        <v>6571</v>
      </c>
      <c r="X3" s="51">
        <v>802</v>
      </c>
    </row>
    <row r="4" spans="1:24" ht="15" customHeight="1">
      <c r="A4" s="15">
        <v>1951</v>
      </c>
      <c r="B4" s="51">
        <v>70973236</v>
      </c>
      <c r="C4" s="51">
        <v>1529502</v>
      </c>
      <c r="D4" s="51">
        <v>6310918</v>
      </c>
      <c r="E4" s="51">
        <v>6444205</v>
      </c>
      <c r="F4" s="51">
        <v>5395718</v>
      </c>
      <c r="G4" s="51">
        <v>5091772</v>
      </c>
      <c r="H4" s="51">
        <v>5262586</v>
      </c>
      <c r="I4" s="51">
        <v>5546361</v>
      </c>
      <c r="J4" s="51">
        <v>5326429</v>
      </c>
      <c r="K4" s="51">
        <v>5108458</v>
      </c>
      <c r="L4" s="51">
        <v>4630624</v>
      </c>
      <c r="M4" s="51">
        <v>4367692</v>
      </c>
      <c r="N4" s="51">
        <v>3989739</v>
      </c>
      <c r="O4" s="51">
        <v>3482063</v>
      </c>
      <c r="P4" s="51">
        <v>2958817</v>
      </c>
      <c r="Q4" s="51">
        <v>2341643</v>
      </c>
      <c r="R4" s="51">
        <v>1573649</v>
      </c>
      <c r="S4" s="51">
        <v>943031</v>
      </c>
      <c r="T4" s="51">
        <v>457081</v>
      </c>
      <c r="U4" s="51">
        <v>162965</v>
      </c>
      <c r="V4" s="51">
        <v>42203</v>
      </c>
      <c r="W4" s="51">
        <v>6778</v>
      </c>
      <c r="X4" s="51">
        <v>1002</v>
      </c>
    </row>
    <row r="5" spans="1:24" ht="15" customHeight="1">
      <c r="A5" s="15">
        <v>1952</v>
      </c>
      <c r="B5" s="51">
        <v>72012399</v>
      </c>
      <c r="C5" s="51">
        <v>1563166</v>
      </c>
      <c r="D5" s="51">
        <v>6410258</v>
      </c>
      <c r="E5" s="51">
        <v>6664689</v>
      </c>
      <c r="F5" s="51">
        <v>5655159</v>
      </c>
      <c r="G5" s="51">
        <v>5207843</v>
      </c>
      <c r="H5" s="51">
        <v>5213660</v>
      </c>
      <c r="I5" s="51">
        <v>5473967</v>
      </c>
      <c r="J5" s="51">
        <v>5330978</v>
      </c>
      <c r="K5" s="51">
        <v>5162938</v>
      </c>
      <c r="L5" s="51">
        <v>4704028</v>
      </c>
      <c r="M5" s="51">
        <v>4420119</v>
      </c>
      <c r="N5" s="51">
        <v>4038403</v>
      </c>
      <c r="O5" s="51">
        <v>3517195</v>
      </c>
      <c r="P5" s="51">
        <v>2985120</v>
      </c>
      <c r="Q5" s="51">
        <v>2377794</v>
      </c>
      <c r="R5" s="51">
        <v>1622641</v>
      </c>
      <c r="S5" s="51">
        <v>968769</v>
      </c>
      <c r="T5" s="51">
        <v>472457</v>
      </c>
      <c r="U5" s="51">
        <v>171067</v>
      </c>
      <c r="V5" s="51">
        <v>43966</v>
      </c>
      <c r="W5" s="51">
        <v>6980</v>
      </c>
      <c r="X5" s="51">
        <v>1202</v>
      </c>
    </row>
    <row r="6" spans="1:24" ht="15" customHeight="1">
      <c r="A6" s="15">
        <v>1953</v>
      </c>
      <c r="B6" s="51">
        <v>73051570</v>
      </c>
      <c r="C6" s="51">
        <v>1596830</v>
      </c>
      <c r="D6" s="51">
        <v>6509600</v>
      </c>
      <c r="E6" s="51">
        <v>6885177</v>
      </c>
      <c r="F6" s="51">
        <v>5914602</v>
      </c>
      <c r="G6" s="51">
        <v>5323917</v>
      </c>
      <c r="H6" s="51">
        <v>5164734</v>
      </c>
      <c r="I6" s="51">
        <v>5401571</v>
      </c>
      <c r="J6" s="51">
        <v>5335526</v>
      </c>
      <c r="K6" s="51">
        <v>5217421</v>
      </c>
      <c r="L6" s="51">
        <v>4772989</v>
      </c>
      <c r="M6" s="51">
        <v>4476989</v>
      </c>
      <c r="N6" s="51">
        <v>4102479</v>
      </c>
      <c r="O6" s="51">
        <v>3536915</v>
      </c>
      <c r="P6" s="51">
        <v>3008037</v>
      </c>
      <c r="Q6" s="51">
        <v>2417327</v>
      </c>
      <c r="R6" s="51">
        <v>1674197</v>
      </c>
      <c r="S6" s="51">
        <v>991944</v>
      </c>
      <c r="T6" s="51">
        <v>488391</v>
      </c>
      <c r="U6" s="51">
        <v>178611</v>
      </c>
      <c r="V6" s="51">
        <v>45519</v>
      </c>
      <c r="W6" s="51">
        <v>7392</v>
      </c>
      <c r="X6" s="51">
        <v>1402</v>
      </c>
    </row>
    <row r="7" spans="1:24" ht="15" customHeight="1">
      <c r="A7" s="15">
        <v>1954</v>
      </c>
      <c r="B7" s="51">
        <v>74090739</v>
      </c>
      <c r="C7" s="51">
        <v>1630493</v>
      </c>
      <c r="D7" s="51">
        <v>6608941</v>
      </c>
      <c r="E7" s="51">
        <v>7105662</v>
      </c>
      <c r="F7" s="51">
        <v>6174045</v>
      </c>
      <c r="G7" s="51">
        <v>5439990</v>
      </c>
      <c r="H7" s="51">
        <v>5115808</v>
      </c>
      <c r="I7" s="51">
        <v>5329177</v>
      </c>
      <c r="J7" s="51">
        <v>5340076</v>
      </c>
      <c r="K7" s="51">
        <v>5271900</v>
      </c>
      <c r="L7" s="51">
        <v>4858705</v>
      </c>
      <c r="M7" s="51">
        <v>4517105</v>
      </c>
      <c r="N7" s="51">
        <v>4158312</v>
      </c>
      <c r="O7" s="51">
        <v>3564880</v>
      </c>
      <c r="P7" s="51">
        <v>3030389</v>
      </c>
      <c r="Q7" s="51">
        <v>2457429</v>
      </c>
      <c r="R7" s="51">
        <v>1728518</v>
      </c>
      <c r="S7" s="51">
        <v>1012354</v>
      </c>
      <c r="T7" s="51">
        <v>504290</v>
      </c>
      <c r="U7" s="51">
        <v>186189</v>
      </c>
      <c r="V7" s="51">
        <v>47009</v>
      </c>
      <c r="W7" s="51">
        <v>7865</v>
      </c>
      <c r="X7" s="51">
        <v>1602</v>
      </c>
    </row>
    <row r="8" spans="1:24" ht="15" customHeight="1">
      <c r="A8" s="15">
        <v>1955</v>
      </c>
      <c r="B8" s="51">
        <v>75129906</v>
      </c>
      <c r="C8" s="51">
        <v>1664157</v>
      </c>
      <c r="D8" s="51">
        <v>6708281</v>
      </c>
      <c r="E8" s="51">
        <v>7326150</v>
      </c>
      <c r="F8" s="51">
        <v>6433487</v>
      </c>
      <c r="G8" s="51">
        <v>5556062</v>
      </c>
      <c r="H8" s="51">
        <v>5066882</v>
      </c>
      <c r="I8" s="51">
        <v>5256782</v>
      </c>
      <c r="J8" s="51">
        <v>5344625</v>
      </c>
      <c r="K8" s="51">
        <v>5326381</v>
      </c>
      <c r="L8" s="51">
        <v>4941754</v>
      </c>
      <c r="M8" s="51">
        <v>4559886</v>
      </c>
      <c r="N8" s="51">
        <v>4190938</v>
      </c>
      <c r="O8" s="51">
        <v>3616049</v>
      </c>
      <c r="P8" s="51">
        <v>3060104</v>
      </c>
      <c r="Q8" s="51">
        <v>2490168</v>
      </c>
      <c r="R8" s="51">
        <v>1777551</v>
      </c>
      <c r="S8" s="51">
        <v>1038051</v>
      </c>
      <c r="T8" s="51">
        <v>517944</v>
      </c>
      <c r="U8" s="51">
        <v>196011</v>
      </c>
      <c r="V8" s="51">
        <v>48458</v>
      </c>
      <c r="W8" s="51">
        <v>8383</v>
      </c>
      <c r="X8" s="51">
        <v>1802</v>
      </c>
    </row>
    <row r="9" spans="1:24" ht="15" customHeight="1">
      <c r="A9" s="15">
        <v>1956</v>
      </c>
      <c r="B9" s="51">
        <v>76169077</v>
      </c>
      <c r="C9" s="51">
        <v>1697821</v>
      </c>
      <c r="D9" s="51">
        <v>6807622</v>
      </c>
      <c r="E9" s="51">
        <v>7546636</v>
      </c>
      <c r="F9" s="51">
        <v>6692931</v>
      </c>
      <c r="G9" s="51">
        <v>5672137</v>
      </c>
      <c r="H9" s="51">
        <v>5017957</v>
      </c>
      <c r="I9" s="51">
        <v>5184387</v>
      </c>
      <c r="J9" s="51">
        <v>5349174</v>
      </c>
      <c r="K9" s="51">
        <v>5380860</v>
      </c>
      <c r="L9" s="51">
        <v>5013666</v>
      </c>
      <c r="M9" s="51">
        <v>4613807</v>
      </c>
      <c r="N9" s="51">
        <v>4223235</v>
      </c>
      <c r="O9" s="51">
        <v>3667547</v>
      </c>
      <c r="P9" s="51">
        <v>3099999</v>
      </c>
      <c r="Q9" s="51">
        <v>2512724</v>
      </c>
      <c r="R9" s="51">
        <v>1825156</v>
      </c>
      <c r="S9" s="51">
        <v>1065177</v>
      </c>
      <c r="T9" s="51">
        <v>536047</v>
      </c>
      <c r="U9" s="51">
        <v>201387</v>
      </c>
      <c r="V9" s="51">
        <v>50095</v>
      </c>
      <c r="W9" s="51">
        <v>8710</v>
      </c>
      <c r="X9" s="51">
        <v>2002</v>
      </c>
    </row>
    <row r="10" spans="1:24" ht="15" customHeight="1">
      <c r="A10" s="15">
        <v>1957</v>
      </c>
      <c r="B10" s="51">
        <v>77208244</v>
      </c>
      <c r="C10" s="51">
        <v>1731484</v>
      </c>
      <c r="D10" s="51">
        <v>6906962</v>
      </c>
      <c r="E10" s="51">
        <v>7767123</v>
      </c>
      <c r="F10" s="51">
        <v>6952373</v>
      </c>
      <c r="G10" s="51">
        <v>5788208</v>
      </c>
      <c r="H10" s="51">
        <v>4969031</v>
      </c>
      <c r="I10" s="51">
        <v>5111993</v>
      </c>
      <c r="J10" s="51">
        <v>5353724</v>
      </c>
      <c r="K10" s="51">
        <v>5435342</v>
      </c>
      <c r="L10" s="51">
        <v>5080455</v>
      </c>
      <c r="M10" s="51">
        <v>4672847</v>
      </c>
      <c r="N10" s="51">
        <v>4268424</v>
      </c>
      <c r="O10" s="51">
        <v>3706154</v>
      </c>
      <c r="P10" s="51">
        <v>3129212</v>
      </c>
      <c r="Q10" s="51">
        <v>2545965</v>
      </c>
      <c r="R10" s="51">
        <v>1862727</v>
      </c>
      <c r="S10" s="51">
        <v>1102337</v>
      </c>
      <c r="T10" s="51">
        <v>552258</v>
      </c>
      <c r="U10" s="51">
        <v>208652</v>
      </c>
      <c r="V10" s="51">
        <v>51919</v>
      </c>
      <c r="W10" s="51">
        <v>8852</v>
      </c>
      <c r="X10" s="51">
        <v>2202</v>
      </c>
    </row>
    <row r="11" spans="1:24" ht="15" customHeight="1">
      <c r="A11" s="15">
        <v>1958</v>
      </c>
      <c r="B11" s="51">
        <v>78247404</v>
      </c>
      <c r="C11" s="51">
        <v>1765148</v>
      </c>
      <c r="D11" s="51">
        <v>7006303</v>
      </c>
      <c r="E11" s="51">
        <v>7987608</v>
      </c>
      <c r="F11" s="51">
        <v>7211816</v>
      </c>
      <c r="G11" s="51">
        <v>5904280</v>
      </c>
      <c r="H11" s="51">
        <v>4920104</v>
      </c>
      <c r="I11" s="51">
        <v>5039598</v>
      </c>
      <c r="J11" s="51">
        <v>5358273</v>
      </c>
      <c r="K11" s="51">
        <v>5489823</v>
      </c>
      <c r="L11" s="51">
        <v>5162571</v>
      </c>
      <c r="M11" s="51">
        <v>4716563</v>
      </c>
      <c r="N11" s="51">
        <v>4297553</v>
      </c>
      <c r="O11" s="51">
        <v>3760819</v>
      </c>
      <c r="P11" s="51">
        <v>3158620</v>
      </c>
      <c r="Q11" s="51">
        <v>2579010</v>
      </c>
      <c r="R11" s="51">
        <v>1899533</v>
      </c>
      <c r="S11" s="51">
        <v>1140260</v>
      </c>
      <c r="T11" s="51">
        <v>567615</v>
      </c>
      <c r="U11" s="51">
        <v>216770</v>
      </c>
      <c r="V11" s="51">
        <v>53767</v>
      </c>
      <c r="W11" s="51">
        <v>8967</v>
      </c>
      <c r="X11" s="51">
        <v>2403</v>
      </c>
    </row>
    <row r="12" spans="1:24" ht="15" customHeight="1">
      <c r="A12" s="15">
        <v>1959</v>
      </c>
      <c r="B12" s="51">
        <v>79286575</v>
      </c>
      <c r="C12" s="51">
        <v>1798812</v>
      </c>
      <c r="D12" s="51">
        <v>7105644</v>
      </c>
      <c r="E12" s="51">
        <v>8208095</v>
      </c>
      <c r="F12" s="51">
        <v>7471258</v>
      </c>
      <c r="G12" s="51">
        <v>6020354</v>
      </c>
      <c r="H12" s="51">
        <v>4871179</v>
      </c>
      <c r="I12" s="51">
        <v>4967203</v>
      </c>
      <c r="J12" s="51">
        <v>5362822</v>
      </c>
      <c r="K12" s="51">
        <v>5544303</v>
      </c>
      <c r="L12" s="51">
        <v>5225737</v>
      </c>
      <c r="M12" s="51">
        <v>4779226</v>
      </c>
      <c r="N12" s="51">
        <v>4324120</v>
      </c>
      <c r="O12" s="51">
        <v>3818048</v>
      </c>
      <c r="P12" s="51">
        <v>3193496</v>
      </c>
      <c r="Q12" s="51">
        <v>2606588</v>
      </c>
      <c r="R12" s="51">
        <v>1931512</v>
      </c>
      <c r="S12" s="51">
        <v>1183011</v>
      </c>
      <c r="T12" s="51">
        <v>582748</v>
      </c>
      <c r="U12" s="51">
        <v>225116</v>
      </c>
      <c r="V12" s="51">
        <v>55469</v>
      </c>
      <c r="W12" s="51">
        <v>9231</v>
      </c>
      <c r="X12" s="51">
        <v>2603</v>
      </c>
    </row>
    <row r="13" spans="1:24" ht="15" customHeight="1">
      <c r="A13" s="15">
        <v>1960</v>
      </c>
      <c r="B13" s="51">
        <v>80528463.500000015</v>
      </c>
      <c r="C13" s="51">
        <v>1822640</v>
      </c>
      <c r="D13" s="51">
        <v>7171771</v>
      </c>
      <c r="E13" s="51">
        <v>8405969</v>
      </c>
      <c r="F13" s="51">
        <v>7718656</v>
      </c>
      <c r="G13" s="51">
        <v>6185273</v>
      </c>
      <c r="H13" s="51">
        <v>4924409</v>
      </c>
      <c r="I13" s="51">
        <v>4964098</v>
      </c>
      <c r="J13" s="51">
        <v>5378269</v>
      </c>
      <c r="K13" s="51">
        <v>5587562</v>
      </c>
      <c r="L13" s="51">
        <v>5294808</v>
      </c>
      <c r="M13" s="51">
        <v>4847574</v>
      </c>
      <c r="N13" s="51">
        <v>4377642</v>
      </c>
      <c r="O13" s="51">
        <v>3868956</v>
      </c>
      <c r="P13" s="51">
        <v>3239266</v>
      </c>
      <c r="Q13" s="51">
        <v>2631048</v>
      </c>
      <c r="R13" s="51">
        <v>1959172</v>
      </c>
      <c r="S13" s="51">
        <v>1224127</v>
      </c>
      <c r="T13" s="51">
        <v>605977.69999999995</v>
      </c>
      <c r="U13" s="51">
        <v>245703.8</v>
      </c>
      <c r="V13" s="51">
        <v>65076.4</v>
      </c>
      <c r="W13" s="51">
        <v>9466.4</v>
      </c>
      <c r="X13" s="51">
        <v>999.2</v>
      </c>
    </row>
    <row r="14" spans="1:24" ht="15" customHeight="1">
      <c r="A14" s="15">
        <v>1961</v>
      </c>
      <c r="B14" s="51">
        <v>81586729.599999994</v>
      </c>
      <c r="C14" s="51">
        <v>1809000</v>
      </c>
      <c r="D14" s="51">
        <v>7189759.5999999996</v>
      </c>
      <c r="E14" s="51">
        <v>8611976.0000000019</v>
      </c>
      <c r="F14" s="51">
        <v>7981428.8999999994</v>
      </c>
      <c r="G14" s="51">
        <v>6418441.3000000007</v>
      </c>
      <c r="H14" s="51">
        <v>5019586.8</v>
      </c>
      <c r="I14" s="51">
        <v>4892054.9000000004</v>
      </c>
      <c r="J14" s="51">
        <v>5321702.5</v>
      </c>
      <c r="K14" s="51">
        <v>5577190.0999999996</v>
      </c>
      <c r="L14" s="51">
        <v>5376233.8999999994</v>
      </c>
      <c r="M14" s="51">
        <v>4911953.0999999996</v>
      </c>
      <c r="N14" s="51">
        <v>4436837.8</v>
      </c>
      <c r="O14" s="51">
        <v>3894869.5</v>
      </c>
      <c r="P14" s="51">
        <v>3272227.8</v>
      </c>
      <c r="Q14" s="51">
        <v>2670567.4</v>
      </c>
      <c r="R14" s="51">
        <v>1982273.1</v>
      </c>
      <c r="S14" s="51">
        <v>1265413.5</v>
      </c>
      <c r="T14" s="51">
        <v>621856.19999999995</v>
      </c>
      <c r="U14" s="51">
        <v>255029.3</v>
      </c>
      <c r="V14" s="51">
        <v>67298</v>
      </c>
      <c r="W14" s="51">
        <v>9916.7999999999993</v>
      </c>
      <c r="X14" s="51">
        <v>1113.0999999999999</v>
      </c>
    </row>
    <row r="15" spans="1:24" ht="15" customHeight="1">
      <c r="A15" s="15">
        <v>1962</v>
      </c>
      <c r="B15" s="51">
        <v>82658807.5</v>
      </c>
      <c r="C15" s="51">
        <v>1768000</v>
      </c>
      <c r="D15" s="51">
        <v>7238228</v>
      </c>
      <c r="E15" s="51">
        <v>8759721.6000000015</v>
      </c>
      <c r="F15" s="51">
        <v>7961210.2000000011</v>
      </c>
      <c r="G15" s="51">
        <v>6874613.5999999996</v>
      </c>
      <c r="H15" s="51">
        <v>5244033</v>
      </c>
      <c r="I15" s="51">
        <v>4876612.0999999996</v>
      </c>
      <c r="J15" s="51">
        <v>5243777.2</v>
      </c>
      <c r="K15" s="51">
        <v>5516477.8000000007</v>
      </c>
      <c r="L15" s="51">
        <v>5479082.2999999998</v>
      </c>
      <c r="M15" s="51">
        <v>4969006.5</v>
      </c>
      <c r="N15" s="51">
        <v>4501981.7</v>
      </c>
      <c r="O15" s="51">
        <v>3945171.8</v>
      </c>
      <c r="P15" s="51">
        <v>3291780.6</v>
      </c>
      <c r="Q15" s="51">
        <v>2692719.3</v>
      </c>
      <c r="R15" s="51">
        <v>2017557.8</v>
      </c>
      <c r="S15" s="51">
        <v>1291702</v>
      </c>
      <c r="T15" s="51">
        <v>644834.69999999995</v>
      </c>
      <c r="U15" s="51">
        <v>261079.8</v>
      </c>
      <c r="V15" s="51">
        <v>69652.2</v>
      </c>
      <c r="W15" s="51">
        <v>10438.200000000001</v>
      </c>
      <c r="X15" s="51">
        <v>1127.0999999999999</v>
      </c>
    </row>
    <row r="16" spans="1:24" ht="15" customHeight="1">
      <c r="A16" s="15">
        <v>1963</v>
      </c>
      <c r="B16" s="51">
        <v>83679767.100000024</v>
      </c>
      <c r="C16" s="51">
        <v>1737000</v>
      </c>
      <c r="D16" s="51">
        <v>7211956.5999999996</v>
      </c>
      <c r="E16" s="51">
        <v>8891687.4000000004</v>
      </c>
      <c r="F16" s="51">
        <v>8028234.2000000002</v>
      </c>
      <c r="G16" s="51">
        <v>7104134</v>
      </c>
      <c r="H16" s="51">
        <v>5626571.3999999994</v>
      </c>
      <c r="I16" s="51">
        <v>4898849.7</v>
      </c>
      <c r="J16" s="51">
        <v>5150482.0999999996</v>
      </c>
      <c r="K16" s="51">
        <v>5504413.1000000006</v>
      </c>
      <c r="L16" s="51">
        <v>5490577.5999999996</v>
      </c>
      <c r="M16" s="51">
        <v>5039714.2</v>
      </c>
      <c r="N16" s="51">
        <v>4558696.9000000004</v>
      </c>
      <c r="O16" s="51">
        <v>4003026.4</v>
      </c>
      <c r="P16" s="51">
        <v>3344348.5</v>
      </c>
      <c r="Q16" s="51">
        <v>2699332.6</v>
      </c>
      <c r="R16" s="51">
        <v>2048743.8</v>
      </c>
      <c r="S16" s="51">
        <v>1322271.7</v>
      </c>
      <c r="T16" s="51">
        <v>670889</v>
      </c>
      <c r="U16" s="51">
        <v>265581.5</v>
      </c>
      <c r="V16" s="51">
        <v>71377.899999999994</v>
      </c>
      <c r="W16" s="51">
        <v>10786</v>
      </c>
      <c r="X16" s="51">
        <v>1092.5</v>
      </c>
    </row>
    <row r="17" spans="1:24" ht="15" customHeight="1">
      <c r="A17" s="15">
        <v>1964</v>
      </c>
      <c r="B17" s="51">
        <v>84659700.899999991</v>
      </c>
      <c r="C17" s="51">
        <v>1709000</v>
      </c>
      <c r="D17" s="51">
        <v>7151655.0999999996</v>
      </c>
      <c r="E17" s="51">
        <v>8997654.8000000007</v>
      </c>
      <c r="F17" s="51">
        <v>8214308.1999999993</v>
      </c>
      <c r="G17" s="51">
        <v>7282828.5</v>
      </c>
      <c r="H17" s="51">
        <v>5942891.5999999996</v>
      </c>
      <c r="I17" s="51">
        <v>4977360.5999999996</v>
      </c>
      <c r="J17" s="51">
        <v>5052774.8</v>
      </c>
      <c r="K17" s="51">
        <v>5451092.8999999994</v>
      </c>
      <c r="L17" s="51">
        <v>5522150.3999999994</v>
      </c>
      <c r="M17" s="51">
        <v>5095521.3</v>
      </c>
      <c r="N17" s="51">
        <v>4629562.8</v>
      </c>
      <c r="O17" s="51">
        <v>4056979.8</v>
      </c>
      <c r="P17" s="51">
        <v>3389355.9</v>
      </c>
      <c r="Q17" s="51">
        <v>2705626.5</v>
      </c>
      <c r="R17" s="51">
        <v>2068221.2</v>
      </c>
      <c r="S17" s="51">
        <v>1355999.9</v>
      </c>
      <c r="T17" s="51">
        <v>702804.3</v>
      </c>
      <c r="U17" s="51">
        <v>268904.8</v>
      </c>
      <c r="V17" s="51">
        <v>72816.5</v>
      </c>
      <c r="W17" s="51">
        <v>11063</v>
      </c>
      <c r="X17" s="51">
        <v>1128</v>
      </c>
    </row>
    <row r="18" spans="1:24" ht="15" customHeight="1">
      <c r="A18" s="15">
        <v>1965</v>
      </c>
      <c r="B18" s="51">
        <v>85560083.799999997</v>
      </c>
      <c r="C18" s="51">
        <v>1623000</v>
      </c>
      <c r="D18" s="51">
        <v>7073887.3000000007</v>
      </c>
      <c r="E18" s="51">
        <v>9054016.2999999989</v>
      </c>
      <c r="F18" s="51">
        <v>8449830.5999999996</v>
      </c>
      <c r="G18" s="51">
        <v>7492338.0999999996</v>
      </c>
      <c r="H18" s="51">
        <v>6200662.7000000011</v>
      </c>
      <c r="I18" s="51">
        <v>5050086.5</v>
      </c>
      <c r="J18" s="51">
        <v>4980970.2</v>
      </c>
      <c r="K18" s="51">
        <v>5388558.5999999996</v>
      </c>
      <c r="L18" s="51">
        <v>5552268.4000000004</v>
      </c>
      <c r="M18" s="51">
        <v>5163596.5999999996</v>
      </c>
      <c r="N18" s="51">
        <v>4690008.9000000004</v>
      </c>
      <c r="O18" s="51">
        <v>4131041.6</v>
      </c>
      <c r="P18" s="51">
        <v>3410040.6</v>
      </c>
      <c r="Q18" s="51">
        <v>2725700.8</v>
      </c>
      <c r="R18" s="51">
        <v>2093593.9</v>
      </c>
      <c r="S18" s="51">
        <v>1384587.1</v>
      </c>
      <c r="T18" s="51">
        <v>730334</v>
      </c>
      <c r="U18" s="51">
        <v>277199.3</v>
      </c>
      <c r="V18" s="51">
        <v>75372.800000000003</v>
      </c>
      <c r="W18" s="51">
        <v>11869.5</v>
      </c>
      <c r="X18" s="51">
        <v>1120</v>
      </c>
    </row>
    <row r="19" spans="1:24" ht="15" customHeight="1">
      <c r="A19" s="15">
        <v>1966</v>
      </c>
      <c r="B19" s="51">
        <v>86352480</v>
      </c>
      <c r="C19" s="51">
        <v>1527000</v>
      </c>
      <c r="D19" s="51">
        <v>6891525.3999999994</v>
      </c>
      <c r="E19" s="51">
        <v>9126738.7999999989</v>
      </c>
      <c r="F19" s="51">
        <v>8664787.5</v>
      </c>
      <c r="G19" s="51">
        <v>7789191.5</v>
      </c>
      <c r="H19" s="51">
        <v>6351564.7999999998</v>
      </c>
      <c r="I19" s="51">
        <v>5174395</v>
      </c>
      <c r="J19" s="51">
        <v>4930051.9000000004</v>
      </c>
      <c r="K19" s="51">
        <v>5331880.3</v>
      </c>
      <c r="L19" s="51">
        <v>5535275.8999999994</v>
      </c>
      <c r="M19" s="51">
        <v>5248768.0999999996</v>
      </c>
      <c r="N19" s="51">
        <v>4747210.7</v>
      </c>
      <c r="O19" s="51">
        <v>4190650.7</v>
      </c>
      <c r="P19" s="51">
        <v>3448940.7</v>
      </c>
      <c r="Q19" s="51">
        <v>2740806.2</v>
      </c>
      <c r="R19" s="51">
        <v>2121316.4</v>
      </c>
      <c r="S19" s="51">
        <v>1401531.8</v>
      </c>
      <c r="T19" s="51">
        <v>753087.3</v>
      </c>
      <c r="U19" s="51">
        <v>285788.7</v>
      </c>
      <c r="V19" s="51">
        <v>78462.8</v>
      </c>
      <c r="W19" s="51">
        <v>12353.5</v>
      </c>
      <c r="X19" s="51">
        <v>1152</v>
      </c>
    </row>
    <row r="20" spans="1:24" ht="15" customHeight="1">
      <c r="A20" s="15">
        <v>1967</v>
      </c>
      <c r="B20" s="51">
        <v>87098119.599999979</v>
      </c>
      <c r="C20" s="51">
        <v>1487000</v>
      </c>
      <c r="D20" s="51">
        <v>6661700.2999999998</v>
      </c>
      <c r="E20" s="51">
        <v>9118116.5999999996</v>
      </c>
      <c r="F20" s="51">
        <v>8837083.8999999985</v>
      </c>
      <c r="G20" s="51">
        <v>7773181.8000000007</v>
      </c>
      <c r="H20" s="51">
        <v>6780112.8000000007</v>
      </c>
      <c r="I20" s="51">
        <v>5407582.5999999996</v>
      </c>
      <c r="J20" s="51">
        <v>4919937.3</v>
      </c>
      <c r="K20" s="51">
        <v>5252804.7</v>
      </c>
      <c r="L20" s="51">
        <v>5480221.7000000002</v>
      </c>
      <c r="M20" s="51">
        <v>5355659.9000000004</v>
      </c>
      <c r="N20" s="51">
        <v>4788646.5999999996</v>
      </c>
      <c r="O20" s="51">
        <v>4257699</v>
      </c>
      <c r="P20" s="51">
        <v>3513222.1</v>
      </c>
      <c r="Q20" s="51">
        <v>2745730.6</v>
      </c>
      <c r="R20" s="51">
        <v>2129978.5</v>
      </c>
      <c r="S20" s="51">
        <v>1429129.4</v>
      </c>
      <c r="T20" s="51">
        <v>768663.2</v>
      </c>
      <c r="U20" s="51">
        <v>296905.8</v>
      </c>
      <c r="V20" s="51">
        <v>80627.8</v>
      </c>
      <c r="W20" s="51">
        <v>12863</v>
      </c>
      <c r="X20" s="51">
        <v>1252</v>
      </c>
    </row>
    <row r="21" spans="1:24" ht="15" customHeight="1">
      <c r="A21" s="15">
        <v>1968</v>
      </c>
      <c r="B21" s="51">
        <v>87804803.400000006</v>
      </c>
      <c r="C21" s="51">
        <v>1454000</v>
      </c>
      <c r="D21" s="51">
        <v>6413333.5</v>
      </c>
      <c r="E21" s="51">
        <v>9076721.8999999985</v>
      </c>
      <c r="F21" s="51">
        <v>8979815.0999999996</v>
      </c>
      <c r="G21" s="51">
        <v>7925778.0999999996</v>
      </c>
      <c r="H21" s="51">
        <v>6908168.6999999993</v>
      </c>
      <c r="I21" s="51">
        <v>5778404.2000000002</v>
      </c>
      <c r="J21" s="51">
        <v>4964618.9000000004</v>
      </c>
      <c r="K21" s="51">
        <v>5157073.3</v>
      </c>
      <c r="L21" s="51">
        <v>5461404.5000000009</v>
      </c>
      <c r="M21" s="51">
        <v>5402112.2999999998</v>
      </c>
      <c r="N21" s="51">
        <v>4831833.0999999996</v>
      </c>
      <c r="O21" s="51">
        <v>4318088.2</v>
      </c>
      <c r="P21" s="51">
        <v>3580936.9</v>
      </c>
      <c r="Q21" s="51">
        <v>2780034.8</v>
      </c>
      <c r="R21" s="51">
        <v>2117909.9</v>
      </c>
      <c r="S21" s="51">
        <v>1460670.5</v>
      </c>
      <c r="T21" s="51">
        <v>787125.2</v>
      </c>
      <c r="U21" s="51">
        <v>309441.5</v>
      </c>
      <c r="V21" s="51">
        <v>82672.3</v>
      </c>
      <c r="W21" s="51">
        <v>13349</v>
      </c>
      <c r="X21" s="51">
        <v>1311.5</v>
      </c>
    </row>
    <row r="22" spans="1:24" ht="15" customHeight="1">
      <c r="A22" s="15">
        <v>1969</v>
      </c>
      <c r="B22" s="51">
        <v>88513160.900000021</v>
      </c>
      <c r="C22" s="51">
        <v>1484000</v>
      </c>
      <c r="D22" s="51">
        <v>6144914</v>
      </c>
      <c r="E22" s="51">
        <v>9022687.7000000011</v>
      </c>
      <c r="F22" s="51">
        <v>9074286.2000000011</v>
      </c>
      <c r="G22" s="51">
        <v>8193060</v>
      </c>
      <c r="H22" s="51">
        <v>7039876.9000000004</v>
      </c>
      <c r="I22" s="51">
        <v>6042846.0999999996</v>
      </c>
      <c r="J22" s="51">
        <v>5045714.8</v>
      </c>
      <c r="K22" s="51">
        <v>5067176.4000000004</v>
      </c>
      <c r="L22" s="51">
        <v>5408903.5999999996</v>
      </c>
      <c r="M22" s="51">
        <v>5447336.2999999989</v>
      </c>
      <c r="N22" s="51">
        <v>4876317.2</v>
      </c>
      <c r="O22" s="51">
        <v>4381973.2</v>
      </c>
      <c r="P22" s="51">
        <v>3653074.2</v>
      </c>
      <c r="Q22" s="51">
        <v>2807383.8</v>
      </c>
      <c r="R22" s="51">
        <v>2108830.7000000002</v>
      </c>
      <c r="S22" s="51">
        <v>1478234.9</v>
      </c>
      <c r="T22" s="51">
        <v>813786.8</v>
      </c>
      <c r="U22" s="51">
        <v>324251.2</v>
      </c>
      <c r="V22" s="51">
        <v>83445.899999999994</v>
      </c>
      <c r="W22" s="51">
        <v>13701.5</v>
      </c>
      <c r="X22" s="51">
        <v>1359.5</v>
      </c>
    </row>
    <row r="23" spans="1:24" ht="15" customHeight="1">
      <c r="A23" s="15">
        <v>1970</v>
      </c>
      <c r="B23" s="51">
        <v>89317144.199999988</v>
      </c>
      <c r="C23" s="51">
        <v>1555652</v>
      </c>
      <c r="D23" s="51">
        <v>6010892</v>
      </c>
      <c r="E23" s="51">
        <v>8835649</v>
      </c>
      <c r="F23" s="51">
        <v>9168204</v>
      </c>
      <c r="G23" s="51">
        <v>8475185</v>
      </c>
      <c r="H23" s="51">
        <v>7232310</v>
      </c>
      <c r="I23" s="51">
        <v>6209949</v>
      </c>
      <c r="J23" s="51">
        <v>5172199</v>
      </c>
      <c r="K23" s="51">
        <v>4984239</v>
      </c>
      <c r="L23" s="51">
        <v>5366584</v>
      </c>
      <c r="M23" s="51">
        <v>5460382</v>
      </c>
      <c r="N23" s="51">
        <v>4950741</v>
      </c>
      <c r="O23" s="51">
        <v>4422551</v>
      </c>
      <c r="P23" s="51">
        <v>3756234</v>
      </c>
      <c r="Q23" s="51">
        <v>2822441</v>
      </c>
      <c r="R23" s="51">
        <v>2112150</v>
      </c>
      <c r="S23" s="51">
        <v>1500402</v>
      </c>
      <c r="T23" s="51">
        <v>840925.5</v>
      </c>
      <c r="U23" s="51">
        <v>337507.1</v>
      </c>
      <c r="V23" s="51">
        <v>87258.8</v>
      </c>
      <c r="W23" s="51">
        <v>14225.8</v>
      </c>
      <c r="X23" s="51">
        <v>1463</v>
      </c>
    </row>
    <row r="24" spans="1:24" ht="15" customHeight="1">
      <c r="A24" s="15">
        <v>1971</v>
      </c>
      <c r="B24" s="51">
        <v>90163820.300000027</v>
      </c>
      <c r="C24" s="51">
        <v>1556000</v>
      </c>
      <c r="D24" s="51">
        <v>5967600.5</v>
      </c>
      <c r="E24" s="51">
        <v>8553790.8999999985</v>
      </c>
      <c r="F24" s="51">
        <v>9248034.3000000007</v>
      </c>
      <c r="G24" s="51">
        <v>8720141.3000000007</v>
      </c>
      <c r="H24" s="51">
        <v>7669989.8999999994</v>
      </c>
      <c r="I24" s="51">
        <v>6301121.2999999989</v>
      </c>
      <c r="J24" s="51">
        <v>5297971.7</v>
      </c>
      <c r="K24" s="51">
        <v>4947766.8</v>
      </c>
      <c r="L24" s="51">
        <v>5308057.7</v>
      </c>
      <c r="M24" s="51">
        <v>5435822.1000000006</v>
      </c>
      <c r="N24" s="51">
        <v>5047636.9000000004</v>
      </c>
      <c r="O24" s="51">
        <v>4470258</v>
      </c>
      <c r="P24" s="51">
        <v>3806242.4</v>
      </c>
      <c r="Q24" s="51">
        <v>2892528.7</v>
      </c>
      <c r="R24" s="51">
        <v>2125641.9</v>
      </c>
      <c r="S24" s="51">
        <v>1511021.4</v>
      </c>
      <c r="T24" s="51">
        <v>848572.1</v>
      </c>
      <c r="U24" s="51">
        <v>347771.7</v>
      </c>
      <c r="V24" s="51">
        <v>91260.4</v>
      </c>
      <c r="W24" s="51">
        <v>15062.3</v>
      </c>
      <c r="X24" s="51">
        <v>1528</v>
      </c>
    </row>
    <row r="25" spans="1:24" ht="15" customHeight="1">
      <c r="A25" s="15">
        <v>1972</v>
      </c>
      <c r="B25" s="51">
        <v>90901007.899999991</v>
      </c>
      <c r="C25" s="51">
        <v>1415000</v>
      </c>
      <c r="D25" s="51">
        <v>6018472.4000000004</v>
      </c>
      <c r="E25" s="51">
        <v>8271861.5999999996</v>
      </c>
      <c r="F25" s="51">
        <v>9222774.3000000007</v>
      </c>
      <c r="G25" s="51">
        <v>8929280.3000000007</v>
      </c>
      <c r="H25" s="51">
        <v>7749620.7000000002</v>
      </c>
      <c r="I25" s="51">
        <v>6761421.7999999998</v>
      </c>
      <c r="J25" s="51">
        <v>5504316.0999999996</v>
      </c>
      <c r="K25" s="51">
        <v>4938163.4000000004</v>
      </c>
      <c r="L25" s="51">
        <v>5226685.3</v>
      </c>
      <c r="M25" s="51">
        <v>5383342.5999999996</v>
      </c>
      <c r="N25" s="51">
        <v>5160713.5</v>
      </c>
      <c r="O25" s="51">
        <v>4504780.5</v>
      </c>
      <c r="P25" s="51">
        <v>3864048.1</v>
      </c>
      <c r="Q25" s="51">
        <v>2975532.6</v>
      </c>
      <c r="R25" s="51">
        <v>2136489.2999999998</v>
      </c>
      <c r="S25" s="51">
        <v>1507532</v>
      </c>
      <c r="T25" s="51">
        <v>864245.2</v>
      </c>
      <c r="U25" s="51">
        <v>354285.2</v>
      </c>
      <c r="V25" s="51">
        <v>95116.7</v>
      </c>
      <c r="W25" s="51">
        <v>15678.3</v>
      </c>
      <c r="X25" s="51">
        <v>1648</v>
      </c>
    </row>
    <row r="26" spans="1:24" ht="15" customHeight="1">
      <c r="A26" s="15">
        <v>1973</v>
      </c>
      <c r="B26" s="51">
        <v>91553438.299999997</v>
      </c>
      <c r="C26" s="51">
        <v>1333000</v>
      </c>
      <c r="D26" s="51">
        <v>5971350.8000000007</v>
      </c>
      <c r="E26" s="51">
        <v>7962175.5</v>
      </c>
      <c r="F26" s="51">
        <v>9173751.1000000015</v>
      </c>
      <c r="G26" s="51">
        <v>9094134.9000000004</v>
      </c>
      <c r="H26" s="51">
        <v>8008844.6999999993</v>
      </c>
      <c r="I26" s="51">
        <v>6929273.5999999996</v>
      </c>
      <c r="J26" s="51">
        <v>5833440</v>
      </c>
      <c r="K26" s="51">
        <v>4996419.3</v>
      </c>
      <c r="L26" s="51">
        <v>5120230.7</v>
      </c>
      <c r="M26" s="51">
        <v>5367736.2</v>
      </c>
      <c r="N26" s="51">
        <v>5216609.5</v>
      </c>
      <c r="O26" s="51">
        <v>4549248.5</v>
      </c>
      <c r="P26" s="51">
        <v>3917170.9</v>
      </c>
      <c r="Q26" s="51">
        <v>3049951.9</v>
      </c>
      <c r="R26" s="51">
        <v>2175406.2999999998</v>
      </c>
      <c r="S26" s="51">
        <v>1491875.5</v>
      </c>
      <c r="T26" s="51">
        <v>882013</v>
      </c>
      <c r="U26" s="51">
        <v>363855.1</v>
      </c>
      <c r="V26" s="51">
        <v>99040</v>
      </c>
      <c r="W26" s="51">
        <v>16228.8</v>
      </c>
      <c r="X26" s="51">
        <v>1682</v>
      </c>
    </row>
    <row r="27" spans="1:24" ht="15" customHeight="1">
      <c r="A27" s="15">
        <v>1974</v>
      </c>
      <c r="B27" s="51">
        <v>92196989.199999988</v>
      </c>
      <c r="C27" s="51">
        <v>1310000</v>
      </c>
      <c r="D27" s="51">
        <v>5798365.7000000002</v>
      </c>
      <c r="E27" s="51">
        <v>7731311.7000000002</v>
      </c>
      <c r="F27" s="51">
        <v>9106985.9000000004</v>
      </c>
      <c r="G27" s="51">
        <v>9198492.0999999996</v>
      </c>
      <c r="H27" s="51">
        <v>8313857.9000000004</v>
      </c>
      <c r="I27" s="51">
        <v>7190056.3999999994</v>
      </c>
      <c r="J27" s="51">
        <v>6054930.5000000009</v>
      </c>
      <c r="K27" s="51">
        <v>5080797.7</v>
      </c>
      <c r="L27" s="51">
        <v>5024850.2</v>
      </c>
      <c r="M27" s="51">
        <v>5320317.5999999996</v>
      </c>
      <c r="N27" s="51">
        <v>5267978</v>
      </c>
      <c r="O27" s="51">
        <v>4601863.2</v>
      </c>
      <c r="P27" s="51">
        <v>3973591.6</v>
      </c>
      <c r="Q27" s="51">
        <v>3123282.1</v>
      </c>
      <c r="R27" s="51">
        <v>2217263.1</v>
      </c>
      <c r="S27" s="51">
        <v>1490706.9</v>
      </c>
      <c r="T27" s="51">
        <v>892451.6</v>
      </c>
      <c r="U27" s="51">
        <v>377440.6</v>
      </c>
      <c r="V27" s="51">
        <v>104272.5</v>
      </c>
      <c r="W27" s="51">
        <v>16471.400000000001</v>
      </c>
      <c r="X27" s="51">
        <v>1702.5</v>
      </c>
    </row>
    <row r="28" spans="1:24" ht="15" customHeight="1">
      <c r="A28" s="15">
        <v>1975</v>
      </c>
      <c r="B28" s="51">
        <v>92901851.799999997</v>
      </c>
      <c r="C28" s="51">
        <v>1348000</v>
      </c>
      <c r="D28" s="51">
        <v>5577193</v>
      </c>
      <c r="E28" s="51">
        <v>7615916.6000000006</v>
      </c>
      <c r="F28" s="51">
        <v>8925985.0999999996</v>
      </c>
      <c r="G28" s="51">
        <v>9279517.6999999993</v>
      </c>
      <c r="H28" s="51">
        <v>8602167.8000000007</v>
      </c>
      <c r="I28" s="51">
        <v>7528673.6000000006</v>
      </c>
      <c r="J28" s="51">
        <v>6225615.4000000004</v>
      </c>
      <c r="K28" s="51">
        <v>5178213.7</v>
      </c>
      <c r="L28" s="51">
        <v>4951419.0999999996</v>
      </c>
      <c r="M28" s="51">
        <v>5277648.5999999996</v>
      </c>
      <c r="N28" s="51">
        <v>5290671.5999999996</v>
      </c>
      <c r="O28" s="51">
        <v>4682219.0999999996</v>
      </c>
      <c r="P28" s="51">
        <v>4020515.8</v>
      </c>
      <c r="Q28" s="51">
        <v>3206970.7</v>
      </c>
      <c r="R28" s="51">
        <v>2259548.5</v>
      </c>
      <c r="S28" s="51">
        <v>1505058.2</v>
      </c>
      <c r="T28" s="51">
        <v>907346.5</v>
      </c>
      <c r="U28" s="51">
        <v>389743.5</v>
      </c>
      <c r="V28" s="51">
        <v>110098.7</v>
      </c>
      <c r="W28" s="51">
        <v>17523.3</v>
      </c>
      <c r="X28" s="51">
        <v>1805.3</v>
      </c>
    </row>
    <row r="29" spans="1:24" ht="15" customHeight="1">
      <c r="A29" s="15">
        <v>1976</v>
      </c>
      <c r="B29" s="51">
        <v>93593183.700000018</v>
      </c>
      <c r="C29" s="51">
        <v>1327000</v>
      </c>
      <c r="D29" s="51">
        <v>5361421</v>
      </c>
      <c r="E29" s="51">
        <v>7626087.1999999993</v>
      </c>
      <c r="F29" s="51">
        <v>8640139.8000000007</v>
      </c>
      <c r="G29" s="51">
        <v>9348510.4000000004</v>
      </c>
      <c r="H29" s="51">
        <v>8823290.6999999993</v>
      </c>
      <c r="I29" s="51">
        <v>7984636.3000000007</v>
      </c>
      <c r="J29" s="51">
        <v>6340216.2000000011</v>
      </c>
      <c r="K29" s="51">
        <v>5303280.7</v>
      </c>
      <c r="L29" s="51">
        <v>4915918</v>
      </c>
      <c r="M29" s="51">
        <v>5232131.8</v>
      </c>
      <c r="N29" s="51">
        <v>5261229.3</v>
      </c>
      <c r="O29" s="51">
        <v>4788095.5</v>
      </c>
      <c r="P29" s="51">
        <v>4073030.2</v>
      </c>
      <c r="Q29" s="51">
        <v>3265360</v>
      </c>
      <c r="R29" s="51">
        <v>2324451.9</v>
      </c>
      <c r="S29" s="51">
        <v>1526582.2</v>
      </c>
      <c r="T29" s="51">
        <v>917599.9</v>
      </c>
      <c r="U29" s="51">
        <v>398430.4</v>
      </c>
      <c r="V29" s="51">
        <v>115049</v>
      </c>
      <c r="W29" s="51">
        <v>18764.900000000001</v>
      </c>
      <c r="X29" s="51">
        <v>1958.3</v>
      </c>
    </row>
    <row r="30" spans="1:24" ht="15" customHeight="1">
      <c r="A30" s="15">
        <v>1977</v>
      </c>
      <c r="B30" s="51">
        <v>94359330.600000009</v>
      </c>
      <c r="C30" s="51">
        <v>1396000</v>
      </c>
      <c r="D30" s="51">
        <v>5262615.0999999996</v>
      </c>
      <c r="E30" s="51">
        <v>7545618.7999999998</v>
      </c>
      <c r="F30" s="51">
        <v>8351410.3999999994</v>
      </c>
      <c r="G30" s="51">
        <v>9310380.6999999993</v>
      </c>
      <c r="H30" s="51">
        <v>9034251.7000000011</v>
      </c>
      <c r="I30" s="51">
        <v>8027667.2999999998</v>
      </c>
      <c r="J30" s="51">
        <v>6868204.6000000006</v>
      </c>
      <c r="K30" s="51">
        <v>5499073.5999999996</v>
      </c>
      <c r="L30" s="51">
        <v>4917982.5</v>
      </c>
      <c r="M30" s="51">
        <v>5154816.4000000004</v>
      </c>
      <c r="N30" s="51">
        <v>5214037.2</v>
      </c>
      <c r="O30" s="51">
        <v>4898584.4000000004</v>
      </c>
      <c r="P30" s="51">
        <v>4124301.8</v>
      </c>
      <c r="Q30" s="51">
        <v>3331059.5</v>
      </c>
      <c r="R30" s="51">
        <v>2395182.4</v>
      </c>
      <c r="S30" s="51">
        <v>1551526</v>
      </c>
      <c r="T30" s="51">
        <v>923782.8</v>
      </c>
      <c r="U30" s="51">
        <v>411865.4</v>
      </c>
      <c r="V30" s="51">
        <v>118767</v>
      </c>
      <c r="W30" s="51">
        <v>20145.7</v>
      </c>
      <c r="X30" s="51">
        <v>2057.3000000000002</v>
      </c>
    </row>
    <row r="31" spans="1:24" ht="15" customHeight="1">
      <c r="A31" s="15">
        <v>1978</v>
      </c>
      <c r="B31" s="51">
        <v>95138330.300000012</v>
      </c>
      <c r="C31" s="51">
        <v>1414000</v>
      </c>
      <c r="D31" s="51">
        <v>5308130.0999999996</v>
      </c>
      <c r="E31" s="51">
        <v>7415870.7000000011</v>
      </c>
      <c r="F31" s="51">
        <v>8052018.2000000002</v>
      </c>
      <c r="G31" s="51">
        <v>9241585.5</v>
      </c>
      <c r="H31" s="51">
        <v>9200784.6999999993</v>
      </c>
      <c r="I31" s="51">
        <v>8242751.9000000004</v>
      </c>
      <c r="J31" s="51">
        <v>7102847.8000000007</v>
      </c>
      <c r="K31" s="51">
        <v>5819914.7000000002</v>
      </c>
      <c r="L31" s="51">
        <v>4996074.5</v>
      </c>
      <c r="M31" s="51">
        <v>5039173.0999999996</v>
      </c>
      <c r="N31" s="51">
        <v>5217476.8</v>
      </c>
      <c r="O31" s="51">
        <v>4941637.4000000004</v>
      </c>
      <c r="P31" s="51">
        <v>4192939.7</v>
      </c>
      <c r="Q31" s="51">
        <v>3396586.5</v>
      </c>
      <c r="R31" s="51">
        <v>2462809.2999999998</v>
      </c>
      <c r="S31" s="51">
        <v>1590384.4</v>
      </c>
      <c r="T31" s="51">
        <v>928438</v>
      </c>
      <c r="U31" s="51">
        <v>426490.3</v>
      </c>
      <c r="V31" s="51">
        <v>124630.39999999999</v>
      </c>
      <c r="W31" s="51">
        <v>21589</v>
      </c>
      <c r="X31" s="51">
        <v>2197.3000000000002</v>
      </c>
    </row>
    <row r="32" spans="1:24" ht="15" customHeight="1">
      <c r="A32" s="15">
        <v>1979</v>
      </c>
      <c r="B32" s="51">
        <v>95947662.100000009</v>
      </c>
      <c r="C32" s="51">
        <v>1450000</v>
      </c>
      <c r="D32" s="51">
        <v>5388207.6999999993</v>
      </c>
      <c r="E32" s="51">
        <v>7223563.6000000006</v>
      </c>
      <c r="F32" s="51">
        <v>7820977.5000000009</v>
      </c>
      <c r="G32" s="51">
        <v>9159735</v>
      </c>
      <c r="H32" s="51">
        <v>9301259.2999999989</v>
      </c>
      <c r="I32" s="51">
        <v>8482564.6999999993</v>
      </c>
      <c r="J32" s="51">
        <v>7444190.0000000009</v>
      </c>
      <c r="K32" s="51">
        <v>6040390</v>
      </c>
      <c r="L32" s="51">
        <v>5094575.8</v>
      </c>
      <c r="M32" s="51">
        <v>4943922.3</v>
      </c>
      <c r="N32" s="51">
        <v>5179281.7</v>
      </c>
      <c r="O32" s="51">
        <v>5006205.4000000004</v>
      </c>
      <c r="P32" s="51">
        <v>4250851.5</v>
      </c>
      <c r="Q32" s="51">
        <v>3463273.2</v>
      </c>
      <c r="R32" s="51">
        <v>2529129.5</v>
      </c>
      <c r="S32" s="51">
        <v>1633530.2</v>
      </c>
      <c r="T32" s="51">
        <v>940393.2</v>
      </c>
      <c r="U32" s="51">
        <v>438224.8</v>
      </c>
      <c r="V32" s="51">
        <v>131827.79999999999</v>
      </c>
      <c r="W32" s="51">
        <v>23255</v>
      </c>
      <c r="X32" s="51">
        <v>2303.9</v>
      </c>
    </row>
    <row r="33" spans="1:24" ht="15" customHeight="1">
      <c r="A33" s="15">
        <v>1980</v>
      </c>
      <c r="B33" s="51">
        <v>96769632.600000009</v>
      </c>
      <c r="C33" s="51">
        <v>1461152</v>
      </c>
      <c r="D33" s="51">
        <v>5475481</v>
      </c>
      <c r="E33" s="51">
        <v>7023622</v>
      </c>
      <c r="F33" s="51">
        <v>7722413</v>
      </c>
      <c r="G33" s="51">
        <v>8997147</v>
      </c>
      <c r="H33" s="51">
        <v>9350981</v>
      </c>
      <c r="I33" s="51">
        <v>8731711</v>
      </c>
      <c r="J33" s="51">
        <v>7829977</v>
      </c>
      <c r="K33" s="51">
        <v>6236284</v>
      </c>
      <c r="L33" s="51">
        <v>5169130</v>
      </c>
      <c r="M33" s="51">
        <v>4889105</v>
      </c>
      <c r="N33" s="51">
        <v>5138078</v>
      </c>
      <c r="O33" s="51">
        <v>5047864</v>
      </c>
      <c r="P33" s="51">
        <v>4327143</v>
      </c>
      <c r="Q33" s="51">
        <v>3525297</v>
      </c>
      <c r="R33" s="51">
        <v>2593492</v>
      </c>
      <c r="S33" s="51">
        <v>1680993</v>
      </c>
      <c r="T33" s="51">
        <v>956110.5</v>
      </c>
      <c r="U33" s="51">
        <v>448963.4</v>
      </c>
      <c r="V33" s="51">
        <v>137430.39999999999</v>
      </c>
      <c r="W33" s="51">
        <v>24773.200000000001</v>
      </c>
      <c r="X33" s="51">
        <v>2485.1</v>
      </c>
    </row>
    <row r="34" spans="1:24" ht="15" customHeight="1">
      <c r="A34" s="15">
        <v>1981</v>
      </c>
      <c r="B34" s="51">
        <v>97315361.100000039</v>
      </c>
      <c r="C34" s="51">
        <v>1517000</v>
      </c>
      <c r="D34" s="51">
        <v>5608144.2999999998</v>
      </c>
      <c r="E34" s="51">
        <v>6777555.8000000007</v>
      </c>
      <c r="F34" s="51">
        <v>7762786.6000000006</v>
      </c>
      <c r="G34" s="51">
        <v>8689006</v>
      </c>
      <c r="H34" s="51">
        <v>9381448.6999999993</v>
      </c>
      <c r="I34" s="51">
        <v>8872715.1999999993</v>
      </c>
      <c r="J34" s="51">
        <v>8216792.9000000004</v>
      </c>
      <c r="K34" s="51">
        <v>6337688.2000000002</v>
      </c>
      <c r="L34" s="51">
        <v>5271090.5</v>
      </c>
      <c r="M34" s="51">
        <v>4832955.9000000004</v>
      </c>
      <c r="N34" s="51">
        <v>5083789.9000000004</v>
      </c>
      <c r="O34" s="51">
        <v>4998079.0999999996</v>
      </c>
      <c r="P34" s="51">
        <v>4420910.2</v>
      </c>
      <c r="Q34" s="51">
        <v>3570415.4</v>
      </c>
      <c r="R34" s="51">
        <v>2654126</v>
      </c>
      <c r="S34" s="51">
        <v>1723671.8</v>
      </c>
      <c r="T34" s="51">
        <v>970747.9</v>
      </c>
      <c r="U34" s="51">
        <v>456277.5</v>
      </c>
      <c r="V34" s="51">
        <v>141587</v>
      </c>
      <c r="W34" s="51">
        <v>25989</v>
      </c>
      <c r="X34" s="51">
        <v>2583.1999999999998</v>
      </c>
    </row>
    <row r="35" spans="1:24" ht="15" customHeight="1">
      <c r="A35" s="15">
        <v>1982</v>
      </c>
      <c r="B35" s="51">
        <v>97863173.100000009</v>
      </c>
      <c r="C35" s="51">
        <v>1527000</v>
      </c>
      <c r="D35" s="51">
        <v>5720464.4000000004</v>
      </c>
      <c r="E35" s="51">
        <v>6727898.0000000009</v>
      </c>
      <c r="F35" s="51">
        <v>7706193.4000000004</v>
      </c>
      <c r="G35" s="51">
        <v>8400908.0999999996</v>
      </c>
      <c r="H35" s="51">
        <v>9304181.1999999993</v>
      </c>
      <c r="I35" s="51">
        <v>9042426.8000000007</v>
      </c>
      <c r="J35" s="51">
        <v>8138970.5</v>
      </c>
      <c r="K35" s="51">
        <v>6874701.4000000004</v>
      </c>
      <c r="L35" s="51">
        <v>5426125.0999999996</v>
      </c>
      <c r="M35" s="51">
        <v>4826650.8</v>
      </c>
      <c r="N35" s="51">
        <v>4979656.5999999996</v>
      </c>
      <c r="O35" s="51">
        <v>4942353.9000000004</v>
      </c>
      <c r="P35" s="51">
        <v>4508287.5</v>
      </c>
      <c r="Q35" s="51">
        <v>3618528.9</v>
      </c>
      <c r="R35" s="51">
        <v>2717751.1</v>
      </c>
      <c r="S35" s="51">
        <v>1770431.4</v>
      </c>
      <c r="T35" s="51">
        <v>990154.7</v>
      </c>
      <c r="U35" s="51">
        <v>462855.8</v>
      </c>
      <c r="V35" s="51">
        <v>147708</v>
      </c>
      <c r="W35" s="51">
        <v>27140.5</v>
      </c>
      <c r="X35" s="51">
        <v>2785</v>
      </c>
    </row>
    <row r="36" spans="1:24" ht="15" customHeight="1">
      <c r="A36" s="15">
        <v>1983</v>
      </c>
      <c r="B36" s="51">
        <v>98417978.800000012</v>
      </c>
      <c r="C36" s="51">
        <v>1528000</v>
      </c>
      <c r="D36" s="51">
        <v>5845240.1000000006</v>
      </c>
      <c r="E36" s="51">
        <v>6758243.9000000004</v>
      </c>
      <c r="F36" s="51">
        <v>7601367.1999999993</v>
      </c>
      <c r="G36" s="51">
        <v>8113898.6000000015</v>
      </c>
      <c r="H36" s="51">
        <v>9216095.4000000004</v>
      </c>
      <c r="I36" s="51">
        <v>9163706.3000000007</v>
      </c>
      <c r="J36" s="51">
        <v>8249093.5999999996</v>
      </c>
      <c r="K36" s="51">
        <v>7091437.2000000002</v>
      </c>
      <c r="L36" s="51">
        <v>5715567.2000000002</v>
      </c>
      <c r="M36" s="51">
        <v>4881861.4000000004</v>
      </c>
      <c r="N36" s="51">
        <v>4845311.9000000004</v>
      </c>
      <c r="O36" s="51">
        <v>4937353.2</v>
      </c>
      <c r="P36" s="51">
        <v>4528280</v>
      </c>
      <c r="Q36" s="51">
        <v>3678330.3</v>
      </c>
      <c r="R36" s="51">
        <v>2780322.6</v>
      </c>
      <c r="S36" s="51">
        <v>1818078.9</v>
      </c>
      <c r="T36" s="51">
        <v>1012133.2</v>
      </c>
      <c r="U36" s="51">
        <v>467457.5</v>
      </c>
      <c r="V36" s="51">
        <v>154415.6</v>
      </c>
      <c r="W36" s="51">
        <v>28752.400000000001</v>
      </c>
      <c r="X36" s="51">
        <v>3032.3</v>
      </c>
    </row>
    <row r="37" spans="1:24" ht="15" customHeight="1">
      <c r="A37" s="15">
        <v>1984</v>
      </c>
      <c r="B37" s="51">
        <v>98909516.599999994</v>
      </c>
      <c r="C37" s="51">
        <v>1492000</v>
      </c>
      <c r="D37" s="51">
        <v>5910791.4000000004</v>
      </c>
      <c r="E37" s="51">
        <v>6859127.8000000007</v>
      </c>
      <c r="F37" s="51">
        <v>7412227.2999999998</v>
      </c>
      <c r="G37" s="51">
        <v>7920188.2999999998</v>
      </c>
      <c r="H37" s="51">
        <v>9123952.5999999996</v>
      </c>
      <c r="I37" s="51">
        <v>9226554.5</v>
      </c>
      <c r="J37" s="51">
        <v>8397464.5999999996</v>
      </c>
      <c r="K37" s="51">
        <v>7388022.5</v>
      </c>
      <c r="L37" s="51">
        <v>5907578</v>
      </c>
      <c r="M37" s="51">
        <v>4948828</v>
      </c>
      <c r="N37" s="51">
        <v>4740685.8</v>
      </c>
      <c r="O37" s="51">
        <v>4879615.7</v>
      </c>
      <c r="P37" s="51">
        <v>4579645.0999999996</v>
      </c>
      <c r="Q37" s="51">
        <v>3715296.7</v>
      </c>
      <c r="R37" s="51">
        <v>2839408.8</v>
      </c>
      <c r="S37" s="51">
        <v>1866959.8</v>
      </c>
      <c r="T37" s="51">
        <v>1036434</v>
      </c>
      <c r="U37" s="51">
        <v>472265.3</v>
      </c>
      <c r="V37" s="51">
        <v>158632.20000000001</v>
      </c>
      <c r="W37" s="51">
        <v>30577.8</v>
      </c>
      <c r="X37" s="51">
        <v>3260.4</v>
      </c>
    </row>
    <row r="38" spans="1:24" ht="15" customHeight="1">
      <c r="A38" s="15">
        <v>1985</v>
      </c>
      <c r="B38" s="51">
        <v>99459926.599999994</v>
      </c>
      <c r="C38" s="51">
        <v>1535000</v>
      </c>
      <c r="D38" s="51">
        <v>5897328.7999999998</v>
      </c>
      <c r="E38" s="51">
        <v>6994139.5</v>
      </c>
      <c r="F38" s="51">
        <v>7177986.9000000004</v>
      </c>
      <c r="G38" s="51">
        <v>7880275.4000000004</v>
      </c>
      <c r="H38" s="51">
        <v>8938132.1999999993</v>
      </c>
      <c r="I38" s="51">
        <v>9264486.6999999993</v>
      </c>
      <c r="J38" s="51">
        <v>8572175.5</v>
      </c>
      <c r="K38" s="51">
        <v>7707153.2000000002</v>
      </c>
      <c r="L38" s="51">
        <v>6075975.1000000006</v>
      </c>
      <c r="M38" s="51">
        <v>5003742.0999999996</v>
      </c>
      <c r="N38" s="51">
        <v>4673745.2</v>
      </c>
      <c r="O38" s="51">
        <v>4819337</v>
      </c>
      <c r="P38" s="51">
        <v>4606802.4000000004</v>
      </c>
      <c r="Q38" s="51">
        <v>3765829.7</v>
      </c>
      <c r="R38" s="51">
        <v>2892679.3</v>
      </c>
      <c r="S38" s="51">
        <v>1916092.3</v>
      </c>
      <c r="T38" s="51">
        <v>1062321.1000000001</v>
      </c>
      <c r="U38" s="51">
        <v>478817.6</v>
      </c>
      <c r="V38" s="51">
        <v>162588.4</v>
      </c>
      <c r="W38" s="51">
        <v>31925.9</v>
      </c>
      <c r="X38" s="51">
        <v>3392.3</v>
      </c>
    </row>
    <row r="39" spans="1:24" ht="15" customHeight="1">
      <c r="A39" s="15">
        <v>1986</v>
      </c>
      <c r="B39" s="51">
        <v>100010614.09999999</v>
      </c>
      <c r="C39" s="51">
        <v>1538000</v>
      </c>
      <c r="D39" s="51">
        <v>5913308</v>
      </c>
      <c r="E39" s="51">
        <v>7176122.9000000004</v>
      </c>
      <c r="F39" s="51">
        <v>6884681.6999999993</v>
      </c>
      <c r="G39" s="51">
        <v>7955686.3999999994</v>
      </c>
      <c r="H39" s="51">
        <v>8632365.7999999989</v>
      </c>
      <c r="I39" s="51">
        <v>9319881.5</v>
      </c>
      <c r="J39" s="51">
        <v>8705991.6999999993</v>
      </c>
      <c r="K39" s="51">
        <v>8094676.1999999993</v>
      </c>
      <c r="L39" s="51">
        <v>6172902.0999999996</v>
      </c>
      <c r="M39" s="51">
        <v>5122575</v>
      </c>
      <c r="N39" s="51">
        <v>4615547.2</v>
      </c>
      <c r="O39" s="51">
        <v>4773593.4000000004</v>
      </c>
      <c r="P39" s="51">
        <v>4571316.5999999996</v>
      </c>
      <c r="Q39" s="51">
        <v>3858401.9</v>
      </c>
      <c r="R39" s="51">
        <v>2927877.8</v>
      </c>
      <c r="S39" s="51">
        <v>1967850.1</v>
      </c>
      <c r="T39" s="51">
        <v>1089550.1000000001</v>
      </c>
      <c r="U39" s="51">
        <v>487412.7</v>
      </c>
      <c r="V39" s="51">
        <v>166217.79999999999</v>
      </c>
      <c r="W39" s="51">
        <v>33101.5</v>
      </c>
      <c r="X39" s="51">
        <v>3553.7</v>
      </c>
    </row>
    <row r="40" spans="1:24" ht="15" customHeight="1">
      <c r="A40" s="15">
        <v>1987</v>
      </c>
      <c r="B40" s="51">
        <v>100558176.70000002</v>
      </c>
      <c r="C40" s="51">
        <v>1530000</v>
      </c>
      <c r="D40" s="51">
        <v>5974039.4000000004</v>
      </c>
      <c r="E40" s="51">
        <v>7266443.4000000004</v>
      </c>
      <c r="F40" s="51">
        <v>6819457.7999999998</v>
      </c>
      <c r="G40" s="51">
        <v>7910305.6000000006</v>
      </c>
      <c r="H40" s="51">
        <v>8401719.5</v>
      </c>
      <c r="I40" s="51">
        <v>9228070.6999999993</v>
      </c>
      <c r="J40" s="51">
        <v>8909797.8000000007</v>
      </c>
      <c r="K40" s="51">
        <v>7986131.7000000011</v>
      </c>
      <c r="L40" s="51">
        <v>6720983.6999999993</v>
      </c>
      <c r="M40" s="51">
        <v>5246843.9000000004</v>
      </c>
      <c r="N40" s="51">
        <v>4628088.2</v>
      </c>
      <c r="O40" s="51">
        <v>4652488.0999999996</v>
      </c>
      <c r="P40" s="51">
        <v>4525298.0999999996</v>
      </c>
      <c r="Q40" s="51">
        <v>3943805.4</v>
      </c>
      <c r="R40" s="51">
        <v>2967400.9</v>
      </c>
      <c r="S40" s="51">
        <v>2023304.3</v>
      </c>
      <c r="T40" s="51">
        <v>1119676.8</v>
      </c>
      <c r="U40" s="51">
        <v>497519.5</v>
      </c>
      <c r="V40" s="51">
        <v>168765.4</v>
      </c>
      <c r="W40" s="51">
        <v>34318.5</v>
      </c>
      <c r="X40" s="51">
        <v>3718</v>
      </c>
    </row>
    <row r="41" spans="1:24" ht="15" customHeight="1">
      <c r="A41" s="15">
        <v>1988</v>
      </c>
      <c r="B41" s="51">
        <v>101119616.90000002</v>
      </c>
      <c r="C41" s="51">
        <v>1543000</v>
      </c>
      <c r="D41" s="51">
        <v>5996062.8999999994</v>
      </c>
      <c r="E41" s="51">
        <v>7393483.4000000004</v>
      </c>
      <c r="F41" s="51">
        <v>6819449.9000000004</v>
      </c>
      <c r="G41" s="51">
        <v>7817787.4999999991</v>
      </c>
      <c r="H41" s="51">
        <v>8138043.9000000004</v>
      </c>
      <c r="I41" s="51">
        <v>9160139.2000000011</v>
      </c>
      <c r="J41" s="51">
        <v>9032566.5999999996</v>
      </c>
      <c r="K41" s="51">
        <v>8091509.5999999996</v>
      </c>
      <c r="L41" s="51">
        <v>6939207.4000000004</v>
      </c>
      <c r="M41" s="51">
        <v>5531152.2000000002</v>
      </c>
      <c r="N41" s="51">
        <v>4666523</v>
      </c>
      <c r="O41" s="51">
        <v>4541214.4000000004</v>
      </c>
      <c r="P41" s="51">
        <v>4519390.5</v>
      </c>
      <c r="Q41" s="51">
        <v>3964032.6</v>
      </c>
      <c r="R41" s="51">
        <v>3019336.2</v>
      </c>
      <c r="S41" s="51">
        <v>2079134.4</v>
      </c>
      <c r="T41" s="51">
        <v>1150194.7</v>
      </c>
      <c r="U41" s="51">
        <v>507090.4</v>
      </c>
      <c r="V41" s="51">
        <v>171106.3</v>
      </c>
      <c r="W41" s="51">
        <v>35335.599999999999</v>
      </c>
      <c r="X41" s="51">
        <v>3856.2</v>
      </c>
    </row>
    <row r="42" spans="1:24" ht="15" customHeight="1">
      <c r="A42" s="15">
        <v>1989</v>
      </c>
      <c r="B42" s="51">
        <v>101696291.40000002</v>
      </c>
      <c r="C42" s="51">
        <v>1569000</v>
      </c>
      <c r="D42" s="51">
        <v>6047775.7999999998</v>
      </c>
      <c r="E42" s="51">
        <v>7446887.8000000007</v>
      </c>
      <c r="F42" s="51">
        <v>6911159.8000000007</v>
      </c>
      <c r="G42" s="51">
        <v>7603792.7000000002</v>
      </c>
      <c r="H42" s="51">
        <v>7995228.6999999993</v>
      </c>
      <c r="I42" s="51">
        <v>9077023.1000000015</v>
      </c>
      <c r="J42" s="51">
        <v>9105588.7000000011</v>
      </c>
      <c r="K42" s="51">
        <v>8235021.8000000007</v>
      </c>
      <c r="L42" s="51">
        <v>7230744.7999999989</v>
      </c>
      <c r="M42" s="51">
        <v>5716335.3000000007</v>
      </c>
      <c r="N42" s="51">
        <v>4726001.0999999996</v>
      </c>
      <c r="O42" s="51">
        <v>4453496.3</v>
      </c>
      <c r="P42" s="51">
        <v>4461491.9000000004</v>
      </c>
      <c r="Q42" s="51">
        <v>4016710.4</v>
      </c>
      <c r="R42" s="51">
        <v>3051572.9</v>
      </c>
      <c r="S42" s="51">
        <v>2133401.2999999998</v>
      </c>
      <c r="T42" s="51">
        <v>1183494.8999999999</v>
      </c>
      <c r="U42" s="51">
        <v>517691.9</v>
      </c>
      <c r="V42" s="51">
        <v>173374.8</v>
      </c>
      <c r="W42" s="51">
        <v>36445.199999999997</v>
      </c>
      <c r="X42" s="51">
        <v>4052.2</v>
      </c>
    </row>
    <row r="43" spans="1:24" ht="15" customHeight="1">
      <c r="A43" s="15">
        <v>1990</v>
      </c>
      <c r="B43" s="51">
        <v>102337883.60000001</v>
      </c>
      <c r="C43" s="51">
        <v>1618000</v>
      </c>
      <c r="D43" s="51">
        <v>6085000</v>
      </c>
      <c r="E43" s="51">
        <v>7454000</v>
      </c>
      <c r="F43" s="51">
        <v>7073000</v>
      </c>
      <c r="G43" s="51">
        <v>7318000</v>
      </c>
      <c r="H43" s="51">
        <v>8008000</v>
      </c>
      <c r="I43" s="51">
        <v>8878000</v>
      </c>
      <c r="J43" s="51">
        <v>9173000</v>
      </c>
      <c r="K43" s="51">
        <v>8395000</v>
      </c>
      <c r="L43" s="51">
        <v>7556000</v>
      </c>
      <c r="M43" s="51">
        <v>5881000</v>
      </c>
      <c r="N43" s="51">
        <v>4794000</v>
      </c>
      <c r="O43" s="51">
        <v>4396000</v>
      </c>
      <c r="P43" s="51">
        <v>4407000</v>
      </c>
      <c r="Q43" s="51">
        <v>4048999.9</v>
      </c>
      <c r="R43" s="51">
        <v>3098000</v>
      </c>
      <c r="S43" s="51">
        <v>2185000.1</v>
      </c>
      <c r="T43" s="51">
        <v>1219848.7</v>
      </c>
      <c r="U43" s="51">
        <v>529627.80000000005</v>
      </c>
      <c r="V43" s="51">
        <v>178341.5</v>
      </c>
      <c r="W43" s="51">
        <v>37870.9</v>
      </c>
      <c r="X43" s="51">
        <v>4194.7</v>
      </c>
    </row>
    <row r="44" spans="1:24" ht="15" customHeight="1">
      <c r="A44" s="15">
        <v>1991</v>
      </c>
      <c r="B44" s="51">
        <v>103217924.29999998</v>
      </c>
      <c r="C44" s="51">
        <v>1591000</v>
      </c>
      <c r="D44" s="51">
        <v>6188000</v>
      </c>
      <c r="E44" s="51">
        <v>7513000</v>
      </c>
      <c r="F44" s="51">
        <v>7254000</v>
      </c>
      <c r="G44" s="51">
        <v>7079000</v>
      </c>
      <c r="H44" s="51">
        <v>8005000</v>
      </c>
      <c r="I44" s="51">
        <v>8619000</v>
      </c>
      <c r="J44" s="51">
        <v>9272000</v>
      </c>
      <c r="K44" s="51">
        <v>8608000</v>
      </c>
      <c r="L44" s="51">
        <v>7948000</v>
      </c>
      <c r="M44" s="51">
        <v>5984000</v>
      </c>
      <c r="N44" s="51">
        <v>4908000</v>
      </c>
      <c r="O44" s="51">
        <v>4367000</v>
      </c>
      <c r="P44" s="51">
        <v>4395000</v>
      </c>
      <c r="Q44" s="51">
        <v>4019000</v>
      </c>
      <c r="R44" s="51">
        <v>3193000</v>
      </c>
      <c r="S44" s="51">
        <v>2252000.1</v>
      </c>
      <c r="T44" s="51">
        <v>1253811.6000000001</v>
      </c>
      <c r="U44" s="51">
        <v>540741.80000000005</v>
      </c>
      <c r="V44" s="51">
        <v>184347.3</v>
      </c>
      <c r="W44" s="51">
        <v>39589.800000000003</v>
      </c>
      <c r="X44" s="51">
        <v>4433.7</v>
      </c>
    </row>
    <row r="45" spans="1:24">
      <c r="A45" s="20">
        <f t="shared" ref="A45:A50" si="0">A44+1</f>
        <v>1992</v>
      </c>
      <c r="B45" s="51">
        <v>104398800.50000001</v>
      </c>
      <c r="C45" s="51">
        <v>1608196.9</v>
      </c>
      <c r="D45" s="51">
        <v>6288639</v>
      </c>
      <c r="E45" s="51">
        <v>7423237</v>
      </c>
      <c r="F45" s="51">
        <v>7604490</v>
      </c>
      <c r="G45" s="51">
        <v>6994494.5</v>
      </c>
      <c r="H45" s="51">
        <v>7960004</v>
      </c>
      <c r="I45" s="51">
        <v>8101664.5</v>
      </c>
      <c r="J45" s="51">
        <v>9479872</v>
      </c>
      <c r="K45" s="51">
        <v>8685591.5</v>
      </c>
      <c r="L45" s="51">
        <v>8086087.5</v>
      </c>
      <c r="M45" s="51">
        <v>6516763.5</v>
      </c>
      <c r="N45" s="51">
        <v>5211834.5</v>
      </c>
      <c r="O45" s="51">
        <v>4328248.5</v>
      </c>
      <c r="P45" s="51">
        <v>4419407.5</v>
      </c>
      <c r="Q45" s="51">
        <v>4045803.3</v>
      </c>
      <c r="R45" s="51">
        <v>3226700.3</v>
      </c>
      <c r="S45" s="51">
        <v>2351831</v>
      </c>
      <c r="T45" s="51">
        <v>1282459.8999999999</v>
      </c>
      <c r="U45" s="51">
        <v>548431.9</v>
      </c>
      <c r="V45" s="51">
        <v>189041.8</v>
      </c>
      <c r="W45" s="51">
        <v>41345.4</v>
      </c>
      <c r="X45" s="51">
        <v>4656</v>
      </c>
    </row>
    <row r="46" spans="1:24">
      <c r="A46" s="20">
        <f t="shared" si="0"/>
        <v>1993</v>
      </c>
      <c r="B46" s="51">
        <v>105208205</v>
      </c>
      <c r="C46" s="51">
        <v>1582467</v>
      </c>
      <c r="D46" s="51">
        <v>6399553</v>
      </c>
      <c r="E46" s="51">
        <v>7548923</v>
      </c>
      <c r="F46" s="51">
        <v>7573463</v>
      </c>
      <c r="G46" s="51">
        <v>7147148</v>
      </c>
      <c r="H46" s="51">
        <v>7737860</v>
      </c>
      <c r="I46" s="51">
        <v>8051691</v>
      </c>
      <c r="J46" s="51">
        <v>9251545</v>
      </c>
      <c r="K46" s="51">
        <v>9028577</v>
      </c>
      <c r="L46" s="51">
        <v>8058291</v>
      </c>
      <c r="M46" s="51">
        <v>6769387</v>
      </c>
      <c r="N46" s="51">
        <v>5374624</v>
      </c>
      <c r="O46" s="51">
        <v>4465836</v>
      </c>
      <c r="P46" s="51">
        <v>4238733</v>
      </c>
      <c r="Q46" s="51">
        <v>4015975</v>
      </c>
      <c r="R46" s="51">
        <v>3362994</v>
      </c>
      <c r="S46" s="51">
        <v>2364800</v>
      </c>
      <c r="T46" s="51">
        <v>1368796</v>
      </c>
      <c r="U46" s="51">
        <v>614273</v>
      </c>
      <c r="V46" s="51">
        <v>203765</v>
      </c>
      <c r="W46" s="51">
        <v>43223</v>
      </c>
      <c r="X46" s="51">
        <v>6281</v>
      </c>
    </row>
    <row r="47" spans="1:24">
      <c r="A47" s="20">
        <f t="shared" si="0"/>
        <v>1994</v>
      </c>
      <c r="B47" s="51">
        <v>106066845</v>
      </c>
      <c r="C47" s="51">
        <v>1562068</v>
      </c>
      <c r="D47" s="51">
        <v>6428339</v>
      </c>
      <c r="E47" s="51">
        <v>7644813</v>
      </c>
      <c r="F47" s="51">
        <v>7649958</v>
      </c>
      <c r="G47" s="51">
        <v>7293265</v>
      </c>
      <c r="H47" s="51">
        <v>7534960</v>
      </c>
      <c r="I47" s="51">
        <v>7830742</v>
      </c>
      <c r="J47" s="51">
        <v>9185012</v>
      </c>
      <c r="K47" s="51">
        <v>9167422</v>
      </c>
      <c r="L47" s="51">
        <v>8252575</v>
      </c>
      <c r="M47" s="51">
        <v>7062681</v>
      </c>
      <c r="N47" s="51">
        <v>5569835</v>
      </c>
      <c r="O47" s="51">
        <v>4567179</v>
      </c>
      <c r="P47" s="51">
        <v>4166962</v>
      </c>
      <c r="Q47" s="51">
        <v>3997959</v>
      </c>
      <c r="R47" s="51">
        <v>3418259</v>
      </c>
      <c r="S47" s="51">
        <v>2417826</v>
      </c>
      <c r="T47" s="51">
        <v>1415055</v>
      </c>
      <c r="U47" s="51">
        <v>634637</v>
      </c>
      <c r="V47" s="51">
        <v>216218</v>
      </c>
      <c r="W47" s="51">
        <v>44596</v>
      </c>
      <c r="X47" s="51">
        <v>6484</v>
      </c>
    </row>
    <row r="48" spans="1:24">
      <c r="A48" s="20">
        <f t="shared" si="0"/>
        <v>1995</v>
      </c>
      <c r="B48" s="51">
        <v>106919540</v>
      </c>
      <c r="C48" s="51">
        <v>1552935</v>
      </c>
      <c r="D48" s="51">
        <v>6368346</v>
      </c>
      <c r="E48" s="51">
        <v>7760958</v>
      </c>
      <c r="F48" s="51">
        <v>7698558</v>
      </c>
      <c r="G48" s="51">
        <v>7470496</v>
      </c>
      <c r="H48" s="51">
        <v>7348416</v>
      </c>
      <c r="I48" s="51">
        <v>7718684</v>
      </c>
      <c r="J48" s="51">
        <v>9020550</v>
      </c>
      <c r="K48" s="51">
        <v>9285690</v>
      </c>
      <c r="L48" s="51">
        <v>8466817</v>
      </c>
      <c r="M48" s="51">
        <v>7369160</v>
      </c>
      <c r="N48" s="51">
        <v>5754373</v>
      </c>
      <c r="O48" s="51">
        <v>4620241</v>
      </c>
      <c r="P48" s="51">
        <v>4147477</v>
      </c>
      <c r="Q48" s="51">
        <v>3991568</v>
      </c>
      <c r="R48" s="51">
        <v>3460346</v>
      </c>
      <c r="S48" s="51">
        <v>2473916</v>
      </c>
      <c r="T48" s="51">
        <v>1472073</v>
      </c>
      <c r="U48" s="51">
        <v>655396</v>
      </c>
      <c r="V48" s="51">
        <v>228905</v>
      </c>
      <c r="W48" s="51">
        <v>47788</v>
      </c>
      <c r="X48" s="51">
        <v>6847</v>
      </c>
    </row>
    <row r="49" spans="1:24">
      <c r="A49" s="20">
        <f t="shared" si="0"/>
        <v>1996</v>
      </c>
      <c r="B49" s="51">
        <v>107748772</v>
      </c>
      <c r="C49" s="51">
        <v>1539952</v>
      </c>
      <c r="D49" s="51">
        <v>6292700</v>
      </c>
      <c r="E49" s="51">
        <v>7873954</v>
      </c>
      <c r="F49" s="51">
        <v>7747134</v>
      </c>
      <c r="G49" s="51">
        <v>7669375</v>
      </c>
      <c r="H49" s="51">
        <v>7145811</v>
      </c>
      <c r="I49" s="51">
        <v>7695161</v>
      </c>
      <c r="J49" s="51">
        <v>8757384</v>
      </c>
      <c r="K49" s="51">
        <v>9382380</v>
      </c>
      <c r="L49" s="51">
        <v>8681195</v>
      </c>
      <c r="M49" s="51">
        <v>7759355</v>
      </c>
      <c r="N49" s="51">
        <v>5862928</v>
      </c>
      <c r="O49" s="51">
        <v>4730825</v>
      </c>
      <c r="P49" s="51">
        <v>4122877</v>
      </c>
      <c r="Q49" s="51">
        <v>3987354</v>
      </c>
      <c r="R49" s="51">
        <v>3438898</v>
      </c>
      <c r="S49" s="51">
        <v>2561851</v>
      </c>
      <c r="T49" s="51">
        <v>1523779</v>
      </c>
      <c r="U49" s="51">
        <v>679045</v>
      </c>
      <c r="V49" s="51">
        <v>237458</v>
      </c>
      <c r="W49" s="51">
        <v>52083</v>
      </c>
      <c r="X49" s="51">
        <v>7273</v>
      </c>
    </row>
    <row r="50" spans="1:24">
      <c r="A50" s="20">
        <f t="shared" si="0"/>
        <v>1997</v>
      </c>
      <c r="B50" s="51">
        <v>108623518</v>
      </c>
      <c r="C50" s="51">
        <v>1537427</v>
      </c>
      <c r="D50" s="51">
        <v>6225635</v>
      </c>
      <c r="E50" s="51">
        <v>7980256</v>
      </c>
      <c r="F50" s="51">
        <v>7765164</v>
      </c>
      <c r="G50" s="51">
        <v>7841068</v>
      </c>
      <c r="H50" s="51">
        <v>7138482</v>
      </c>
      <c r="I50" s="51">
        <v>7603880</v>
      </c>
      <c r="J50" s="51">
        <v>8471714</v>
      </c>
      <c r="K50" s="51">
        <v>9398296</v>
      </c>
      <c r="L50" s="51">
        <v>8897548</v>
      </c>
      <c r="M50" s="51">
        <v>7721099</v>
      </c>
      <c r="N50" s="51">
        <v>6409046</v>
      </c>
      <c r="O50" s="51">
        <v>4893490</v>
      </c>
      <c r="P50" s="51">
        <v>4147178</v>
      </c>
      <c r="Q50" s="51">
        <v>3937634</v>
      </c>
      <c r="R50" s="51">
        <v>3423080</v>
      </c>
      <c r="S50" s="51">
        <v>2646832</v>
      </c>
      <c r="T50" s="51">
        <v>1568690</v>
      </c>
      <c r="U50" s="51">
        <v>706061</v>
      </c>
      <c r="V50" s="51">
        <v>248056</v>
      </c>
      <c r="W50" s="51">
        <v>55240</v>
      </c>
      <c r="X50" s="51">
        <v>7642</v>
      </c>
    </row>
    <row r="51" spans="1:24">
      <c r="A51" s="36">
        <v>1998</v>
      </c>
      <c r="B51" s="55">
        <f>SUM(C51:X51)</f>
        <v>111548403</v>
      </c>
      <c r="C51" s="99">
        <v>1521486</v>
      </c>
      <c r="D51" s="99">
        <v>6162866</v>
      </c>
      <c r="E51" s="99">
        <v>8175510</v>
      </c>
      <c r="F51" s="99">
        <v>8017556</v>
      </c>
      <c r="G51" s="99">
        <v>8084030</v>
      </c>
      <c r="H51" s="99">
        <v>7399811</v>
      </c>
      <c r="I51" s="99">
        <v>8066108</v>
      </c>
      <c r="J51" s="99">
        <v>8613722</v>
      </c>
      <c r="K51" s="99">
        <v>9474389</v>
      </c>
      <c r="L51" s="99">
        <v>9033289</v>
      </c>
      <c r="M51" s="99">
        <v>7945916</v>
      </c>
      <c r="N51" s="99">
        <v>6782767</v>
      </c>
      <c r="O51" s="99">
        <v>5262231</v>
      </c>
      <c r="P51" s="99">
        <v>4298093</v>
      </c>
      <c r="Q51" s="99">
        <v>3918928</v>
      </c>
      <c r="R51" s="99">
        <v>3487340</v>
      </c>
      <c r="S51" s="99">
        <v>2672643</v>
      </c>
      <c r="T51" s="99">
        <v>1602512</v>
      </c>
      <c r="U51" s="99">
        <v>717521</v>
      </c>
      <c r="V51" s="55">
        <v>250955</v>
      </c>
      <c r="W51" s="55">
        <v>53048</v>
      </c>
      <c r="X51" s="55">
        <v>7682</v>
      </c>
    </row>
    <row r="52" spans="1:24">
      <c r="A52" s="36">
        <v>1999</v>
      </c>
      <c r="B52" s="55">
        <f t="shared" ref="B52:B59" si="1">SUM(C52:X52)</f>
        <v>112650740</v>
      </c>
      <c r="C52" s="99">
        <v>1527801</v>
      </c>
      <c r="D52" s="99">
        <v>6139320</v>
      </c>
      <c r="E52" s="99">
        <v>8206701</v>
      </c>
      <c r="F52" s="99">
        <v>8140624</v>
      </c>
      <c r="G52" s="99">
        <v>8172903</v>
      </c>
      <c r="H52" s="99">
        <v>7575329</v>
      </c>
      <c r="I52" s="99">
        <v>7940962</v>
      </c>
      <c r="J52" s="99">
        <v>8445035</v>
      </c>
      <c r="K52" s="99">
        <v>9422553</v>
      </c>
      <c r="L52" s="99">
        <v>9167100</v>
      </c>
      <c r="M52" s="99">
        <v>8148922</v>
      </c>
      <c r="N52" s="99">
        <v>7097781</v>
      </c>
      <c r="O52" s="99">
        <v>5469858</v>
      </c>
      <c r="P52" s="99">
        <v>4406641</v>
      </c>
      <c r="Q52" s="99">
        <v>3864929</v>
      </c>
      <c r="R52" s="99">
        <v>3485841</v>
      </c>
      <c r="S52" s="99">
        <v>2721121</v>
      </c>
      <c r="T52" s="99">
        <v>1645570</v>
      </c>
      <c r="U52" s="99">
        <v>761663</v>
      </c>
      <c r="V52" s="55">
        <v>252992</v>
      </c>
      <c r="W52" s="55">
        <v>49375</v>
      </c>
      <c r="X52" s="55">
        <v>7719</v>
      </c>
    </row>
    <row r="53" spans="1:24" ht="15">
      <c r="A53" s="36">
        <v>2000</v>
      </c>
      <c r="B53" s="55">
        <f t="shared" si="1"/>
        <v>113691269</v>
      </c>
      <c r="C53" s="99">
        <v>1541982</v>
      </c>
      <c r="D53" s="99">
        <v>6123293</v>
      </c>
      <c r="E53" s="99">
        <v>8145806</v>
      </c>
      <c r="F53" s="99">
        <v>8273779</v>
      </c>
      <c r="G53" s="99">
        <v>8236779</v>
      </c>
      <c r="H53" s="99">
        <v>7790755</v>
      </c>
      <c r="I53" s="99">
        <v>7814344</v>
      </c>
      <c r="J53" s="99">
        <v>8390338</v>
      </c>
      <c r="K53" s="99">
        <v>9290820</v>
      </c>
      <c r="L53" s="99">
        <v>9278837</v>
      </c>
      <c r="M53" s="99">
        <v>8367327</v>
      </c>
      <c r="N53" s="99">
        <v>7425985</v>
      </c>
      <c r="O53" s="99">
        <v>5663638</v>
      </c>
      <c r="P53" s="99">
        <v>4461663</v>
      </c>
      <c r="Q53" s="99">
        <v>3849885</v>
      </c>
      <c r="R53" s="99">
        <v>3484396</v>
      </c>
      <c r="S53" s="99">
        <v>2755436</v>
      </c>
      <c r="T53" s="99">
        <v>1687674</v>
      </c>
      <c r="U53" s="100">
        <v>796869</v>
      </c>
      <c r="V53" s="100">
        <v>253737</v>
      </c>
      <c r="W53" s="100">
        <v>50173</v>
      </c>
      <c r="X53" s="100">
        <v>7753</v>
      </c>
    </row>
    <row r="54" spans="1:24" ht="15">
      <c r="A54" s="36">
        <v>2001</v>
      </c>
      <c r="B54" s="55">
        <f t="shared" si="1"/>
        <v>114778205</v>
      </c>
      <c r="C54" s="99">
        <v>1602386</v>
      </c>
      <c r="D54" s="99">
        <v>6119228</v>
      </c>
      <c r="E54" s="99">
        <v>8054983</v>
      </c>
      <c r="F54" s="99">
        <v>8354859</v>
      </c>
      <c r="G54" s="99">
        <v>8253272</v>
      </c>
      <c r="H54" s="99">
        <v>8057079</v>
      </c>
      <c r="I54" s="99">
        <v>7660554</v>
      </c>
      <c r="J54" s="99">
        <v>8448269</v>
      </c>
      <c r="K54" s="99">
        <v>9106158</v>
      </c>
      <c r="L54" s="99">
        <v>9401033</v>
      </c>
      <c r="M54" s="99">
        <v>8553537</v>
      </c>
      <c r="N54" s="99">
        <v>7772753</v>
      </c>
      <c r="O54" s="99">
        <v>5816697</v>
      </c>
      <c r="P54" s="99">
        <v>4563213</v>
      </c>
      <c r="Q54" s="99">
        <v>3845037</v>
      </c>
      <c r="R54" s="99">
        <v>3467799</v>
      </c>
      <c r="S54" s="99">
        <v>2759423</v>
      </c>
      <c r="T54" s="99">
        <v>1754662</v>
      </c>
      <c r="U54" s="101">
        <v>843469</v>
      </c>
      <c r="V54" s="101">
        <v>278559</v>
      </c>
      <c r="W54" s="101">
        <v>56963</v>
      </c>
      <c r="X54" s="101">
        <v>8272</v>
      </c>
    </row>
    <row r="55" spans="1:24" ht="15">
      <c r="A55" s="36">
        <v>2002</v>
      </c>
      <c r="B55" s="55">
        <f t="shared" si="1"/>
        <v>115772545</v>
      </c>
      <c r="C55" s="99">
        <v>1589121</v>
      </c>
      <c r="D55" s="99">
        <v>6206132</v>
      </c>
      <c r="E55" s="99">
        <v>7956287</v>
      </c>
      <c r="F55" s="99">
        <v>8415293</v>
      </c>
      <c r="G55" s="99">
        <v>8257677</v>
      </c>
      <c r="H55" s="99">
        <v>8260215</v>
      </c>
      <c r="I55" s="99">
        <v>7648106</v>
      </c>
      <c r="J55" s="99">
        <v>8443096</v>
      </c>
      <c r="K55" s="99">
        <v>8895806</v>
      </c>
      <c r="L55" s="99">
        <v>9427316</v>
      </c>
      <c r="M55" s="99">
        <v>8763052</v>
      </c>
      <c r="N55" s="99">
        <v>7738746</v>
      </c>
      <c r="O55" s="99">
        <v>6316895</v>
      </c>
      <c r="P55" s="99">
        <v>4730346</v>
      </c>
      <c r="Q55" s="99">
        <v>3859595</v>
      </c>
      <c r="R55" s="99">
        <v>3431896</v>
      </c>
      <c r="S55" s="99">
        <v>2770365</v>
      </c>
      <c r="T55" s="99">
        <v>1817848</v>
      </c>
      <c r="U55" s="102">
        <v>874963</v>
      </c>
      <c r="V55" s="102">
        <v>298665</v>
      </c>
      <c r="W55" s="102">
        <v>62559</v>
      </c>
      <c r="X55" s="102">
        <v>8566</v>
      </c>
    </row>
    <row r="56" spans="1:24" ht="15">
      <c r="A56" s="36">
        <v>2003</v>
      </c>
      <c r="B56" s="55">
        <f t="shared" si="1"/>
        <v>116644485</v>
      </c>
      <c r="C56" s="99">
        <v>1608909</v>
      </c>
      <c r="D56" s="99">
        <v>6281179</v>
      </c>
      <c r="E56" s="99">
        <v>7873381</v>
      </c>
      <c r="F56" s="99">
        <v>8429344</v>
      </c>
      <c r="G56" s="99">
        <v>8267519</v>
      </c>
      <c r="H56" s="99">
        <v>8386658</v>
      </c>
      <c r="I56" s="99">
        <v>7722516</v>
      </c>
      <c r="J56" s="99">
        <v>8350829</v>
      </c>
      <c r="K56" s="99">
        <v>8690650</v>
      </c>
      <c r="L56" s="99">
        <v>9408601</v>
      </c>
      <c r="M56" s="99">
        <v>8945321</v>
      </c>
      <c r="N56" s="99">
        <v>7853639</v>
      </c>
      <c r="O56" s="99">
        <v>6564913</v>
      </c>
      <c r="P56" s="99">
        <v>4994455</v>
      </c>
      <c r="Q56" s="99">
        <v>3927578</v>
      </c>
      <c r="R56" s="99">
        <v>3387532</v>
      </c>
      <c r="S56" s="99">
        <v>2785453</v>
      </c>
      <c r="T56" s="99">
        <v>1859360</v>
      </c>
      <c r="U56" s="103">
        <v>907936</v>
      </c>
      <c r="V56" s="103">
        <v>320580</v>
      </c>
      <c r="W56" s="103">
        <v>68906</v>
      </c>
      <c r="X56" s="103">
        <v>9226</v>
      </c>
    </row>
    <row r="57" spans="1:24" ht="15">
      <c r="A57" s="36">
        <v>2004</v>
      </c>
      <c r="B57" s="55">
        <f t="shared" si="1"/>
        <v>117666750</v>
      </c>
      <c r="C57" s="99">
        <v>1627484</v>
      </c>
      <c r="D57" s="99">
        <v>6369503</v>
      </c>
      <c r="E57" s="99">
        <v>7819196</v>
      </c>
      <c r="F57" s="99">
        <v>8389330</v>
      </c>
      <c r="G57" s="99">
        <v>8331662</v>
      </c>
      <c r="H57" s="99">
        <v>8496427</v>
      </c>
      <c r="I57" s="99">
        <v>7897017</v>
      </c>
      <c r="J57" s="99">
        <v>8217295</v>
      </c>
      <c r="K57" s="99">
        <v>8536362</v>
      </c>
      <c r="L57" s="99">
        <v>9413683</v>
      </c>
      <c r="M57" s="99">
        <v>9075713</v>
      </c>
      <c r="N57" s="99">
        <v>8024998</v>
      </c>
      <c r="O57" s="99">
        <v>6861931</v>
      </c>
      <c r="P57" s="99">
        <v>5191211</v>
      </c>
      <c r="Q57" s="99">
        <v>4017786</v>
      </c>
      <c r="R57" s="99">
        <v>3344891</v>
      </c>
      <c r="S57" s="99">
        <v>2778945</v>
      </c>
      <c r="T57" s="99">
        <v>1912264</v>
      </c>
      <c r="U57" s="104">
        <v>940327</v>
      </c>
      <c r="V57" s="104">
        <v>338492</v>
      </c>
      <c r="W57" s="104">
        <v>72865</v>
      </c>
      <c r="X57" s="104">
        <v>9368</v>
      </c>
    </row>
    <row r="58" spans="1:24" ht="15">
      <c r="A58" s="36">
        <v>2005</v>
      </c>
      <c r="B58" s="55">
        <f t="shared" si="1"/>
        <v>118643704</v>
      </c>
      <c r="C58" s="99">
        <v>1620063</v>
      </c>
      <c r="D58" s="99">
        <v>6453321</v>
      </c>
      <c r="E58" s="99">
        <v>7792253</v>
      </c>
      <c r="F58" s="99">
        <v>8279869</v>
      </c>
      <c r="G58" s="99">
        <v>8428403</v>
      </c>
      <c r="H58" s="99">
        <v>8539872</v>
      </c>
      <c r="I58" s="99">
        <v>8086623</v>
      </c>
      <c r="J58" s="99">
        <v>8034777</v>
      </c>
      <c r="K58" s="99">
        <v>8503968</v>
      </c>
      <c r="L58" s="99">
        <v>9310282</v>
      </c>
      <c r="M58" s="99">
        <v>9207159</v>
      </c>
      <c r="N58" s="99">
        <v>8227227</v>
      </c>
      <c r="O58" s="99">
        <v>7193278</v>
      </c>
      <c r="P58" s="99">
        <v>5364996</v>
      </c>
      <c r="Q58" s="99">
        <v>4084592</v>
      </c>
      <c r="R58" s="99">
        <v>3340684</v>
      </c>
      <c r="S58" s="99">
        <v>2786182</v>
      </c>
      <c r="T58" s="99">
        <v>1945416</v>
      </c>
      <c r="U58" s="105">
        <v>988367</v>
      </c>
      <c r="V58" s="105">
        <v>363723</v>
      </c>
      <c r="W58" s="105">
        <v>81379</v>
      </c>
      <c r="X58" s="105">
        <v>11270</v>
      </c>
    </row>
    <row r="59" spans="1:24" ht="15">
      <c r="A59" s="36">
        <v>2006</v>
      </c>
      <c r="B59" s="55">
        <f t="shared" si="1"/>
        <v>119662312</v>
      </c>
      <c r="C59" s="99">
        <v>1646046</v>
      </c>
      <c r="D59" s="99">
        <v>6470433</v>
      </c>
      <c r="E59" s="99">
        <v>7843279</v>
      </c>
      <c r="F59" s="99">
        <v>8183056</v>
      </c>
      <c r="G59" s="99">
        <v>8502551</v>
      </c>
      <c r="H59" s="99">
        <v>8563336</v>
      </c>
      <c r="I59" s="99">
        <v>8336956</v>
      </c>
      <c r="J59" s="99">
        <v>7869131</v>
      </c>
      <c r="K59" s="99">
        <v>8554031</v>
      </c>
      <c r="L59" s="99">
        <v>9125503</v>
      </c>
      <c r="M59" s="99">
        <v>9324795</v>
      </c>
      <c r="N59" s="99">
        <v>8408874</v>
      </c>
      <c r="O59" s="99">
        <v>7531333</v>
      </c>
      <c r="P59" s="99">
        <v>5509722</v>
      </c>
      <c r="Q59" s="99">
        <v>4183435</v>
      </c>
      <c r="R59" s="99">
        <v>3345219</v>
      </c>
      <c r="S59" s="99">
        <v>2783864</v>
      </c>
      <c r="T59" s="99">
        <v>1960573</v>
      </c>
      <c r="U59" s="106">
        <v>1038776</v>
      </c>
      <c r="V59" s="106">
        <v>381672</v>
      </c>
      <c r="W59" s="106">
        <v>88024</v>
      </c>
      <c r="X59" s="106">
        <v>11703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59"/>
  <sheetViews>
    <sheetView topLeftCell="A34" workbookViewId="0">
      <selection activeCell="A51" sqref="A51:X59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" width="11.28515625" style="15" customWidth="1"/>
    <col min="2" max="2" width="14" style="15" customWidth="1"/>
    <col min="3" max="3" width="12.42578125" style="15" customWidth="1"/>
    <col min="4" max="16384" width="10.7109375" style="15"/>
  </cols>
  <sheetData>
    <row r="1" spans="1:24" s="16" customFormat="1" ht="35.1" customHeight="1">
      <c r="A1" s="17" t="s">
        <v>29</v>
      </c>
      <c r="B1" s="16" t="s">
        <v>30</v>
      </c>
      <c r="C1" s="16" t="s">
        <v>1</v>
      </c>
      <c r="D1" s="16" t="s">
        <v>31</v>
      </c>
      <c r="E1" s="16" t="s">
        <v>7</v>
      </c>
      <c r="F1" s="16" t="s">
        <v>8</v>
      </c>
      <c r="G1" s="16" t="s">
        <v>9</v>
      </c>
      <c r="H1" s="16" t="s">
        <v>10</v>
      </c>
      <c r="I1" s="16" t="s">
        <v>11</v>
      </c>
      <c r="J1" s="16" t="s">
        <v>12</v>
      </c>
      <c r="K1" s="16" t="s">
        <v>32</v>
      </c>
      <c r="L1" s="16" t="s">
        <v>14</v>
      </c>
      <c r="M1" s="16" t="s">
        <v>15</v>
      </c>
      <c r="N1" s="16" t="s">
        <v>33</v>
      </c>
      <c r="O1" s="16" t="s">
        <v>17</v>
      </c>
      <c r="P1" s="16" t="s">
        <v>18</v>
      </c>
      <c r="Q1" s="16" t="s">
        <v>19</v>
      </c>
      <c r="R1" s="16" t="s">
        <v>20</v>
      </c>
      <c r="S1" s="16" t="s">
        <v>21</v>
      </c>
      <c r="T1" s="16" t="s">
        <v>22</v>
      </c>
      <c r="U1" s="16" t="s">
        <v>23</v>
      </c>
      <c r="V1" s="16" t="s">
        <v>24</v>
      </c>
      <c r="W1" s="16" t="s">
        <v>25</v>
      </c>
      <c r="X1" s="16" t="s">
        <v>26</v>
      </c>
    </row>
    <row r="2" spans="1:24" ht="15" customHeight="1">
      <c r="A2" s="15">
        <v>1949</v>
      </c>
      <c r="B2" s="52">
        <v>68766059.099999994</v>
      </c>
      <c r="C2" s="52">
        <v>1352503</v>
      </c>
      <c r="D2" s="52">
        <v>5636703.5</v>
      </c>
      <c r="E2" s="52">
        <v>5754804.6000000034</v>
      </c>
      <c r="F2" s="52">
        <v>4904962.5</v>
      </c>
      <c r="G2" s="52">
        <v>4836231.4000000004</v>
      </c>
      <c r="H2" s="52">
        <v>5246736.3</v>
      </c>
      <c r="I2" s="52">
        <v>5511821.8000000017</v>
      </c>
      <c r="J2" s="52">
        <v>5210607.4000000004</v>
      </c>
      <c r="K2" s="52">
        <v>4946969.7</v>
      </c>
      <c r="L2" s="52">
        <v>4517218.8</v>
      </c>
      <c r="M2" s="52">
        <v>4244663.5999999996</v>
      </c>
      <c r="N2" s="52">
        <v>3931185.8</v>
      </c>
      <c r="O2" s="52">
        <v>3462654.3</v>
      </c>
      <c r="P2" s="52">
        <v>2962885.8</v>
      </c>
      <c r="Q2" s="52">
        <v>2480620.4</v>
      </c>
      <c r="R2" s="52">
        <v>1794125.1</v>
      </c>
      <c r="S2" s="52">
        <v>1114537.8</v>
      </c>
      <c r="T2" s="52">
        <v>565858.30000000005</v>
      </c>
      <c r="U2" s="52">
        <v>217827.9</v>
      </c>
      <c r="V2" s="52">
        <v>61163.6</v>
      </c>
      <c r="W2" s="52">
        <v>10788.3</v>
      </c>
      <c r="X2" s="52">
        <v>1189.2</v>
      </c>
    </row>
    <row r="3" spans="1:24" ht="15" customHeight="1">
      <c r="A3" s="15">
        <v>1950</v>
      </c>
      <c r="B3" s="53">
        <v>69877141</v>
      </c>
      <c r="C3" s="53">
        <v>1405966</v>
      </c>
      <c r="D3" s="53">
        <v>5856704</v>
      </c>
      <c r="E3" s="53">
        <v>5884848</v>
      </c>
      <c r="F3" s="53">
        <v>4883993</v>
      </c>
      <c r="G3" s="53">
        <v>4768243</v>
      </c>
      <c r="H3" s="53">
        <v>5248984</v>
      </c>
      <c r="I3" s="53">
        <v>5567329</v>
      </c>
      <c r="J3" s="53">
        <v>5274768</v>
      </c>
      <c r="K3" s="53">
        <v>5023045</v>
      </c>
      <c r="L3" s="53">
        <v>4581255</v>
      </c>
      <c r="M3" s="53">
        <v>4306277</v>
      </c>
      <c r="N3" s="53">
        <v>4009252</v>
      </c>
      <c r="O3" s="53">
        <v>3554416</v>
      </c>
      <c r="P3" s="53">
        <v>3049402</v>
      </c>
      <c r="Q3" s="53">
        <v>2560455</v>
      </c>
      <c r="R3" s="53">
        <v>1858221</v>
      </c>
      <c r="S3" s="53">
        <v>1156491</v>
      </c>
      <c r="T3" s="53">
        <v>585081</v>
      </c>
      <c r="U3" s="53">
        <v>226049</v>
      </c>
      <c r="V3" s="53">
        <v>63897</v>
      </c>
      <c r="W3" s="53">
        <v>11241</v>
      </c>
      <c r="X3" s="53">
        <v>1224</v>
      </c>
    </row>
    <row r="4" spans="1:24" ht="15" customHeight="1">
      <c r="A4" s="15">
        <v>1951</v>
      </c>
      <c r="B4" s="53">
        <v>71082522</v>
      </c>
      <c r="C4" s="53">
        <v>1439454</v>
      </c>
      <c r="D4" s="53">
        <v>5957863</v>
      </c>
      <c r="E4" s="53">
        <v>6099141</v>
      </c>
      <c r="F4" s="53">
        <v>5129889</v>
      </c>
      <c r="G4" s="53">
        <v>4884592</v>
      </c>
      <c r="H4" s="53">
        <v>5215823</v>
      </c>
      <c r="I4" s="53">
        <v>5498160</v>
      </c>
      <c r="J4" s="53">
        <v>5287235</v>
      </c>
      <c r="K4" s="53">
        <v>5090634</v>
      </c>
      <c r="L4" s="53">
        <v>4672442</v>
      </c>
      <c r="M4" s="53">
        <v>4358957</v>
      </c>
      <c r="N4" s="53">
        <v>4059271</v>
      </c>
      <c r="O4" s="53">
        <v>3615135</v>
      </c>
      <c r="P4" s="53">
        <v>3096251</v>
      </c>
      <c r="Q4" s="53">
        <v>2623101</v>
      </c>
      <c r="R4" s="53">
        <v>1914418</v>
      </c>
      <c r="S4" s="53">
        <v>1202414</v>
      </c>
      <c r="T4" s="53">
        <v>616519</v>
      </c>
      <c r="U4" s="53">
        <v>239370</v>
      </c>
      <c r="V4" s="53">
        <v>68239</v>
      </c>
      <c r="W4" s="53">
        <v>12005</v>
      </c>
      <c r="X4" s="53">
        <v>1609</v>
      </c>
    </row>
    <row r="5" spans="1:24" ht="15" customHeight="1">
      <c r="A5" s="15">
        <v>1952</v>
      </c>
      <c r="B5" s="53">
        <v>72287904</v>
      </c>
      <c r="C5" s="53">
        <v>1472941</v>
      </c>
      <c r="D5" s="53">
        <v>6059021</v>
      </c>
      <c r="E5" s="53">
        <v>6313433</v>
      </c>
      <c r="F5" s="53">
        <v>5375785</v>
      </c>
      <c r="G5" s="53">
        <v>5000943</v>
      </c>
      <c r="H5" s="53">
        <v>5182662</v>
      </c>
      <c r="I5" s="53">
        <v>5428992</v>
      </c>
      <c r="J5" s="53">
        <v>5299700</v>
      </c>
      <c r="K5" s="53">
        <v>5158222</v>
      </c>
      <c r="L5" s="53">
        <v>4756448</v>
      </c>
      <c r="M5" s="53">
        <v>4418816</v>
      </c>
      <c r="N5" s="53">
        <v>4111952</v>
      </c>
      <c r="O5" s="53">
        <v>3673190</v>
      </c>
      <c r="P5" s="53">
        <v>3156315</v>
      </c>
      <c r="Q5" s="53">
        <v>2672532</v>
      </c>
      <c r="R5" s="53">
        <v>1975694</v>
      </c>
      <c r="S5" s="53">
        <v>1243260</v>
      </c>
      <c r="T5" s="53">
        <v>645771</v>
      </c>
      <c r="U5" s="53">
        <v>254880</v>
      </c>
      <c r="V5" s="53">
        <v>72493</v>
      </c>
      <c r="W5" s="53">
        <v>12860</v>
      </c>
      <c r="X5" s="53">
        <v>1994</v>
      </c>
    </row>
    <row r="6" spans="1:24" ht="15" customHeight="1">
      <c r="A6" s="15">
        <v>1953</v>
      </c>
      <c r="B6" s="53">
        <v>73493283</v>
      </c>
      <c r="C6" s="53">
        <v>1506429</v>
      </c>
      <c r="D6" s="53">
        <v>6160180</v>
      </c>
      <c r="E6" s="53">
        <v>6527725</v>
      </c>
      <c r="F6" s="53">
        <v>5621682</v>
      </c>
      <c r="G6" s="53">
        <v>5117292</v>
      </c>
      <c r="H6" s="53">
        <v>5149502</v>
      </c>
      <c r="I6" s="53">
        <v>5359824</v>
      </c>
      <c r="J6" s="53">
        <v>5312167</v>
      </c>
      <c r="K6" s="53">
        <v>5225811</v>
      </c>
      <c r="L6" s="53">
        <v>4817669</v>
      </c>
      <c r="M6" s="53">
        <v>4501462</v>
      </c>
      <c r="N6" s="53">
        <v>4179412</v>
      </c>
      <c r="O6" s="53">
        <v>3716463</v>
      </c>
      <c r="P6" s="53">
        <v>3222850</v>
      </c>
      <c r="Q6" s="53">
        <v>2715492</v>
      </c>
      <c r="R6" s="53">
        <v>2041343</v>
      </c>
      <c r="S6" s="53">
        <v>1279731</v>
      </c>
      <c r="T6" s="53">
        <v>675166</v>
      </c>
      <c r="U6" s="53">
        <v>270244</v>
      </c>
      <c r="V6" s="53">
        <v>76526</v>
      </c>
      <c r="W6" s="53">
        <v>13934</v>
      </c>
      <c r="X6" s="53">
        <v>2379</v>
      </c>
    </row>
    <row r="7" spans="1:24" ht="15" customHeight="1">
      <c r="A7" s="15">
        <v>1954</v>
      </c>
      <c r="B7" s="53">
        <v>74698658</v>
      </c>
      <c r="C7" s="53">
        <v>1539917</v>
      </c>
      <c r="D7" s="53">
        <v>6261339</v>
      </c>
      <c r="E7" s="53">
        <v>6742016</v>
      </c>
      <c r="F7" s="53">
        <v>5867579</v>
      </c>
      <c r="G7" s="53">
        <v>5233642</v>
      </c>
      <c r="H7" s="53">
        <v>5116341</v>
      </c>
      <c r="I7" s="53">
        <v>5290654</v>
      </c>
      <c r="J7" s="53">
        <v>5324632</v>
      </c>
      <c r="K7" s="53">
        <v>5293399</v>
      </c>
      <c r="L7" s="53">
        <v>4892260</v>
      </c>
      <c r="M7" s="53">
        <v>4570735</v>
      </c>
      <c r="N7" s="53">
        <v>4237432</v>
      </c>
      <c r="O7" s="53">
        <v>3769178</v>
      </c>
      <c r="P7" s="53">
        <v>3284849</v>
      </c>
      <c r="Q7" s="53">
        <v>2762988</v>
      </c>
      <c r="R7" s="53">
        <v>2109488</v>
      </c>
      <c r="S7" s="53">
        <v>1313708</v>
      </c>
      <c r="T7" s="53">
        <v>704913</v>
      </c>
      <c r="U7" s="53">
        <v>285258</v>
      </c>
      <c r="V7" s="53">
        <v>80413</v>
      </c>
      <c r="W7" s="53">
        <v>15153</v>
      </c>
      <c r="X7" s="53">
        <v>2764</v>
      </c>
    </row>
    <row r="8" spans="1:24" ht="15" customHeight="1">
      <c r="A8" s="15">
        <v>1955</v>
      </c>
      <c r="B8" s="53">
        <v>75904039</v>
      </c>
      <c r="C8" s="53">
        <v>1573405</v>
      </c>
      <c r="D8" s="53">
        <v>6362499</v>
      </c>
      <c r="E8" s="53">
        <v>6956308</v>
      </c>
      <c r="F8" s="53">
        <v>6113476</v>
      </c>
      <c r="G8" s="53">
        <v>5349991</v>
      </c>
      <c r="H8" s="53">
        <v>5083180</v>
      </c>
      <c r="I8" s="53">
        <v>5221485</v>
      </c>
      <c r="J8" s="53">
        <v>5337098</v>
      </c>
      <c r="K8" s="53">
        <v>5360988</v>
      </c>
      <c r="L8" s="53">
        <v>4966371</v>
      </c>
      <c r="M8" s="53">
        <v>4640491</v>
      </c>
      <c r="N8" s="53">
        <v>4278469</v>
      </c>
      <c r="O8" s="53">
        <v>3838877</v>
      </c>
      <c r="P8" s="53">
        <v>3348958</v>
      </c>
      <c r="Q8" s="53">
        <v>2808376</v>
      </c>
      <c r="R8" s="53">
        <v>2171101</v>
      </c>
      <c r="S8" s="53">
        <v>1354213</v>
      </c>
      <c r="T8" s="53">
        <v>731802</v>
      </c>
      <c r="U8" s="53">
        <v>303129</v>
      </c>
      <c r="V8" s="53">
        <v>84325</v>
      </c>
      <c r="W8" s="53">
        <v>16348</v>
      </c>
      <c r="X8" s="53">
        <v>3149</v>
      </c>
    </row>
    <row r="9" spans="1:24" ht="15" customHeight="1">
      <c r="A9" s="15">
        <v>1956</v>
      </c>
      <c r="B9" s="53">
        <v>77109425</v>
      </c>
      <c r="C9" s="53">
        <v>1606892</v>
      </c>
      <c r="D9" s="53">
        <v>6463657</v>
      </c>
      <c r="E9" s="53">
        <v>7170600</v>
      </c>
      <c r="F9" s="53">
        <v>6359372</v>
      </c>
      <c r="G9" s="53">
        <v>5466342</v>
      </c>
      <c r="H9" s="53">
        <v>5050020</v>
      </c>
      <c r="I9" s="53">
        <v>5152317</v>
      </c>
      <c r="J9" s="53">
        <v>5349564</v>
      </c>
      <c r="K9" s="53">
        <v>5428576</v>
      </c>
      <c r="L9" s="53">
        <v>5037800</v>
      </c>
      <c r="M9" s="53">
        <v>4712929</v>
      </c>
      <c r="N9" s="53">
        <v>4323783</v>
      </c>
      <c r="O9" s="53">
        <v>3904300</v>
      </c>
      <c r="P9" s="53">
        <v>3417921</v>
      </c>
      <c r="Q9" s="53">
        <v>2848909</v>
      </c>
      <c r="R9" s="53">
        <v>2228919</v>
      </c>
      <c r="S9" s="53">
        <v>1398518</v>
      </c>
      <c r="T9" s="53">
        <v>762848</v>
      </c>
      <c r="U9" s="53">
        <v>316845</v>
      </c>
      <c r="V9" s="53">
        <v>88369</v>
      </c>
      <c r="W9" s="53">
        <v>17410</v>
      </c>
      <c r="X9" s="53">
        <v>3534</v>
      </c>
    </row>
    <row r="10" spans="1:24" ht="15" customHeight="1">
      <c r="A10" s="15">
        <v>1957</v>
      </c>
      <c r="B10" s="53">
        <v>78314806</v>
      </c>
      <c r="C10" s="53">
        <v>1640380</v>
      </c>
      <c r="D10" s="53">
        <v>6564817</v>
      </c>
      <c r="E10" s="53">
        <v>7384892</v>
      </c>
      <c r="F10" s="53">
        <v>6605269</v>
      </c>
      <c r="G10" s="53">
        <v>5582691</v>
      </c>
      <c r="H10" s="53">
        <v>5016859</v>
      </c>
      <c r="I10" s="53">
        <v>5083148</v>
      </c>
      <c r="J10" s="53">
        <v>5362030</v>
      </c>
      <c r="K10" s="53">
        <v>5496166</v>
      </c>
      <c r="L10" s="53">
        <v>5108081</v>
      </c>
      <c r="M10" s="53">
        <v>4786514</v>
      </c>
      <c r="N10" s="53">
        <v>4383711</v>
      </c>
      <c r="O10" s="53">
        <v>3955106</v>
      </c>
      <c r="P10" s="53">
        <v>3472531</v>
      </c>
      <c r="Q10" s="53">
        <v>2903795</v>
      </c>
      <c r="R10" s="53">
        <v>2276550</v>
      </c>
      <c r="S10" s="53">
        <v>1453008</v>
      </c>
      <c r="T10" s="53">
        <v>793416</v>
      </c>
      <c r="U10" s="53">
        <v>331038</v>
      </c>
      <c r="V10" s="53">
        <v>92838</v>
      </c>
      <c r="W10" s="53">
        <v>18048</v>
      </c>
      <c r="X10" s="53">
        <v>3918</v>
      </c>
    </row>
    <row r="11" spans="1:24" ht="15" customHeight="1">
      <c r="A11" s="15">
        <v>1958</v>
      </c>
      <c r="B11" s="53">
        <v>79520184</v>
      </c>
      <c r="C11" s="53">
        <v>1673868</v>
      </c>
      <c r="D11" s="53">
        <v>6665976</v>
      </c>
      <c r="E11" s="53">
        <v>7599184</v>
      </c>
      <c r="F11" s="53">
        <v>6851166</v>
      </c>
      <c r="G11" s="53">
        <v>5699041</v>
      </c>
      <c r="H11" s="53">
        <v>4983698</v>
      </c>
      <c r="I11" s="53">
        <v>5013980</v>
      </c>
      <c r="J11" s="53">
        <v>5374496</v>
      </c>
      <c r="K11" s="53">
        <v>5563753</v>
      </c>
      <c r="L11" s="53">
        <v>5208795</v>
      </c>
      <c r="M11" s="53">
        <v>4829666</v>
      </c>
      <c r="N11" s="53">
        <v>4435036</v>
      </c>
      <c r="O11" s="53">
        <v>4014517</v>
      </c>
      <c r="P11" s="53">
        <v>3519098</v>
      </c>
      <c r="Q11" s="53">
        <v>2966723</v>
      </c>
      <c r="R11" s="53">
        <v>2318386</v>
      </c>
      <c r="S11" s="53">
        <v>1513291</v>
      </c>
      <c r="T11" s="53">
        <v>822184</v>
      </c>
      <c r="U11" s="53">
        <v>347030</v>
      </c>
      <c r="V11" s="53">
        <v>97350</v>
      </c>
      <c r="W11" s="53">
        <v>18643</v>
      </c>
      <c r="X11" s="53">
        <v>4303</v>
      </c>
    </row>
    <row r="12" spans="1:24" ht="15" customHeight="1">
      <c r="A12" s="15">
        <v>1959</v>
      </c>
      <c r="B12" s="53">
        <v>80725563</v>
      </c>
      <c r="C12" s="53">
        <v>1707356</v>
      </c>
      <c r="D12" s="53">
        <v>6767135</v>
      </c>
      <c r="E12" s="53">
        <v>7813477</v>
      </c>
      <c r="F12" s="53">
        <v>7097063</v>
      </c>
      <c r="G12" s="53">
        <v>5815390</v>
      </c>
      <c r="H12" s="53">
        <v>4950537</v>
      </c>
      <c r="I12" s="53">
        <v>4944810</v>
      </c>
      <c r="J12" s="53">
        <v>5386963</v>
      </c>
      <c r="K12" s="53">
        <v>5631342</v>
      </c>
      <c r="L12" s="53">
        <v>5291860</v>
      </c>
      <c r="M12" s="53">
        <v>4890468</v>
      </c>
      <c r="N12" s="53">
        <v>4491094</v>
      </c>
      <c r="O12" s="53">
        <v>4069193</v>
      </c>
      <c r="P12" s="53">
        <v>3571629</v>
      </c>
      <c r="Q12" s="53">
        <v>3023688</v>
      </c>
      <c r="R12" s="53">
        <v>2356959</v>
      </c>
      <c r="S12" s="53">
        <v>1576838</v>
      </c>
      <c r="T12" s="53">
        <v>849949</v>
      </c>
      <c r="U12" s="53">
        <v>364024</v>
      </c>
      <c r="V12" s="53">
        <v>101708</v>
      </c>
      <c r="W12" s="53">
        <v>19392</v>
      </c>
      <c r="X12" s="53">
        <v>4688</v>
      </c>
    </row>
    <row r="13" spans="1:24" ht="15" customHeight="1">
      <c r="A13" s="15">
        <v>1960</v>
      </c>
      <c r="B13" s="53">
        <v>82092339.799999997</v>
      </c>
      <c r="C13" s="53">
        <v>1730936</v>
      </c>
      <c r="D13" s="53">
        <v>6834581</v>
      </c>
      <c r="E13" s="53">
        <v>8006153</v>
      </c>
      <c r="F13" s="53">
        <v>7332949</v>
      </c>
      <c r="G13" s="53">
        <v>5968787</v>
      </c>
      <c r="H13" s="53">
        <v>5002276</v>
      </c>
      <c r="I13" s="53">
        <v>4938703</v>
      </c>
      <c r="J13" s="53">
        <v>5404606</v>
      </c>
      <c r="K13" s="53">
        <v>5678555</v>
      </c>
      <c r="L13" s="53">
        <v>5372083</v>
      </c>
      <c r="M13" s="53">
        <v>4955666</v>
      </c>
      <c r="N13" s="53">
        <v>4568550</v>
      </c>
      <c r="O13" s="53">
        <v>4117840</v>
      </c>
      <c r="P13" s="53">
        <v>3630534</v>
      </c>
      <c r="Q13" s="53">
        <v>3078223</v>
      </c>
      <c r="R13" s="53">
        <v>2401384</v>
      </c>
      <c r="S13" s="53">
        <v>1639132</v>
      </c>
      <c r="T13" s="53">
        <v>890889.8</v>
      </c>
      <c r="U13" s="53">
        <v>398926</v>
      </c>
      <c r="V13" s="53">
        <v>119099.9</v>
      </c>
      <c r="W13" s="53">
        <v>20136.3</v>
      </c>
      <c r="X13" s="53">
        <v>2329.8000000000002</v>
      </c>
    </row>
    <row r="14" spans="1:24" ht="15" customHeight="1">
      <c r="A14" s="15">
        <v>1961</v>
      </c>
      <c r="B14" s="53">
        <v>83359171.200000033</v>
      </c>
      <c r="C14" s="53">
        <v>1738000</v>
      </c>
      <c r="D14" s="53">
        <v>6867915.7999999998</v>
      </c>
      <c r="E14" s="53">
        <v>8205517.5</v>
      </c>
      <c r="F14" s="53">
        <v>7655016.9000000004</v>
      </c>
      <c r="G14" s="53">
        <v>6132084</v>
      </c>
      <c r="H14" s="53">
        <v>5093140.7</v>
      </c>
      <c r="I14" s="53">
        <v>4902294.2</v>
      </c>
      <c r="J14" s="53">
        <v>5317166.4000000004</v>
      </c>
      <c r="K14" s="53">
        <v>5680915.1000000006</v>
      </c>
      <c r="L14" s="53">
        <v>5455423.1000000006</v>
      </c>
      <c r="M14" s="53">
        <v>5019354.3</v>
      </c>
      <c r="N14" s="53">
        <v>4646582.0999999996</v>
      </c>
      <c r="O14" s="53">
        <v>4147648.5</v>
      </c>
      <c r="P14" s="53">
        <v>3681097.5</v>
      </c>
      <c r="Q14" s="53">
        <v>3150527.5</v>
      </c>
      <c r="R14" s="53">
        <v>2460477.2000000002</v>
      </c>
      <c r="S14" s="53">
        <v>1708788.4</v>
      </c>
      <c r="T14" s="53">
        <v>928622</v>
      </c>
      <c r="U14" s="53">
        <v>419841.5</v>
      </c>
      <c r="V14" s="53">
        <v>124933.4</v>
      </c>
      <c r="W14" s="53">
        <v>21351.200000000001</v>
      </c>
      <c r="X14" s="53">
        <v>2473.9</v>
      </c>
    </row>
    <row r="15" spans="1:24" ht="15" customHeight="1">
      <c r="A15" s="15">
        <v>1962</v>
      </c>
      <c r="B15" s="53">
        <v>84610554.300000027</v>
      </c>
      <c r="C15" s="53">
        <v>1698000</v>
      </c>
      <c r="D15" s="53">
        <v>6922538</v>
      </c>
      <c r="E15" s="53">
        <v>8355608.2999999998</v>
      </c>
      <c r="F15" s="53">
        <v>7678702.1999999993</v>
      </c>
      <c r="G15" s="53">
        <v>6574963.2000000002</v>
      </c>
      <c r="H15" s="53">
        <v>5282784.8</v>
      </c>
      <c r="I15" s="53">
        <v>4898603.3</v>
      </c>
      <c r="J15" s="53">
        <v>5222826.3</v>
      </c>
      <c r="K15" s="53">
        <v>5617934.4999999991</v>
      </c>
      <c r="L15" s="53">
        <v>5566823.6999999993</v>
      </c>
      <c r="M15" s="53">
        <v>5079537</v>
      </c>
      <c r="N15" s="53">
        <v>4726366.2</v>
      </c>
      <c r="O15" s="53">
        <v>4206334.5</v>
      </c>
      <c r="P15" s="53">
        <v>3714270.4</v>
      </c>
      <c r="Q15" s="53">
        <v>3201330.9</v>
      </c>
      <c r="R15" s="53">
        <v>2530746.2000000002</v>
      </c>
      <c r="S15" s="53">
        <v>1764805.9</v>
      </c>
      <c r="T15" s="53">
        <v>975160.6</v>
      </c>
      <c r="U15" s="53">
        <v>436942.7</v>
      </c>
      <c r="V15" s="53">
        <v>130887.9</v>
      </c>
      <c r="W15" s="53">
        <v>22779.8</v>
      </c>
      <c r="X15" s="53">
        <v>2607.9</v>
      </c>
    </row>
    <row r="16" spans="1:24" ht="15" customHeight="1">
      <c r="A16" s="15">
        <v>1963</v>
      </c>
      <c r="B16" s="53">
        <v>85809832.099999979</v>
      </c>
      <c r="C16" s="53">
        <v>1666000</v>
      </c>
      <c r="D16" s="53">
        <v>6907517.4000000004</v>
      </c>
      <c r="E16" s="53">
        <v>8478441.5999999996</v>
      </c>
      <c r="F16" s="53">
        <v>7767784.7000000011</v>
      </c>
      <c r="G16" s="53">
        <v>6845902.7000000002</v>
      </c>
      <c r="H16" s="53">
        <v>5607346.7000000002</v>
      </c>
      <c r="I16" s="53">
        <v>4923055.8</v>
      </c>
      <c r="J16" s="53">
        <v>5129369.4000000004</v>
      </c>
      <c r="K16" s="53">
        <v>5587266.6999999993</v>
      </c>
      <c r="L16" s="53">
        <v>5592307.3999999994</v>
      </c>
      <c r="M16" s="53">
        <v>5155252.3</v>
      </c>
      <c r="N16" s="53">
        <v>4775469.7</v>
      </c>
      <c r="O16" s="53">
        <v>4284259.5999999996</v>
      </c>
      <c r="P16" s="53">
        <v>3777394.4</v>
      </c>
      <c r="Q16" s="53">
        <v>3236834.1</v>
      </c>
      <c r="R16" s="53">
        <v>2611097.6000000001</v>
      </c>
      <c r="S16" s="53">
        <v>1820310.1</v>
      </c>
      <c r="T16" s="53">
        <v>1028877.3</v>
      </c>
      <c r="U16" s="53">
        <v>451783</v>
      </c>
      <c r="V16" s="53">
        <v>137038.5</v>
      </c>
      <c r="W16" s="53">
        <v>23877.4</v>
      </c>
      <c r="X16" s="53">
        <v>2645.7</v>
      </c>
    </row>
    <row r="17" spans="1:24" ht="15" customHeight="1">
      <c r="A17" s="15">
        <v>1964</v>
      </c>
      <c r="B17" s="53">
        <v>86964984.50000003</v>
      </c>
      <c r="C17" s="53">
        <v>1635000</v>
      </c>
      <c r="D17" s="53">
        <v>6854850.7999999998</v>
      </c>
      <c r="E17" s="53">
        <v>8577024.4000000004</v>
      </c>
      <c r="F17" s="53">
        <v>7923697.5999999996</v>
      </c>
      <c r="G17" s="53">
        <v>7117533.5999999996</v>
      </c>
      <c r="H17" s="53">
        <v>5871457.6000000006</v>
      </c>
      <c r="I17" s="53">
        <v>5008561.3</v>
      </c>
      <c r="J17" s="53">
        <v>5033473.4000000004</v>
      </c>
      <c r="K17" s="53">
        <v>5503582.3000000007</v>
      </c>
      <c r="L17" s="53">
        <v>5633186</v>
      </c>
      <c r="M17" s="53">
        <v>5223299.7</v>
      </c>
      <c r="N17" s="53">
        <v>4837897.2</v>
      </c>
      <c r="O17" s="53">
        <v>4365216.4000000004</v>
      </c>
      <c r="P17" s="53">
        <v>3822446.9</v>
      </c>
      <c r="Q17" s="53">
        <v>3273985.5</v>
      </c>
      <c r="R17" s="53">
        <v>2672788.9</v>
      </c>
      <c r="S17" s="53">
        <v>1884874.4</v>
      </c>
      <c r="T17" s="53">
        <v>1088558.1000000001</v>
      </c>
      <c r="U17" s="53">
        <v>467007.9</v>
      </c>
      <c r="V17" s="53">
        <v>142861</v>
      </c>
      <c r="W17" s="53">
        <v>24962</v>
      </c>
      <c r="X17" s="53">
        <v>2719.5</v>
      </c>
    </row>
    <row r="18" spans="1:24" ht="15" customHeight="1">
      <c r="A18" s="15">
        <v>1965</v>
      </c>
      <c r="B18" s="53">
        <v>88047723.400000006</v>
      </c>
      <c r="C18" s="53">
        <v>1560000</v>
      </c>
      <c r="D18" s="53">
        <v>6772383.5</v>
      </c>
      <c r="E18" s="53">
        <v>8646385.7999999989</v>
      </c>
      <c r="F18" s="53">
        <v>8102226.5</v>
      </c>
      <c r="G18" s="53">
        <v>7424466.1999999993</v>
      </c>
      <c r="H18" s="53">
        <v>6082204.5999999996</v>
      </c>
      <c r="I18" s="53">
        <v>5095004.2</v>
      </c>
      <c r="J18" s="53">
        <v>4959586.4000000004</v>
      </c>
      <c r="K18" s="53">
        <v>5417376.5</v>
      </c>
      <c r="L18" s="53">
        <v>5669310.7999999998</v>
      </c>
      <c r="M18" s="53">
        <v>5297773.0999999996</v>
      </c>
      <c r="N18" s="53">
        <v>4891865.0999999996</v>
      </c>
      <c r="O18" s="53">
        <v>4466961</v>
      </c>
      <c r="P18" s="53">
        <v>3839521.5</v>
      </c>
      <c r="Q18" s="53">
        <v>3320203.3</v>
      </c>
      <c r="R18" s="53">
        <v>2737226.7</v>
      </c>
      <c r="S18" s="53">
        <v>1953095.5</v>
      </c>
      <c r="T18" s="53">
        <v>1142822.3999999999</v>
      </c>
      <c r="U18" s="53">
        <v>488585.4</v>
      </c>
      <c r="V18" s="53">
        <v>150876.4</v>
      </c>
      <c r="W18" s="53">
        <v>27078</v>
      </c>
      <c r="X18" s="53">
        <v>2770.5</v>
      </c>
    </row>
    <row r="19" spans="1:24" ht="15" customHeight="1">
      <c r="A19" s="15">
        <v>1966</v>
      </c>
      <c r="B19" s="53">
        <v>89023917.599999994</v>
      </c>
      <c r="C19" s="53">
        <v>1462000</v>
      </c>
      <c r="D19" s="53">
        <v>6603124.0999999996</v>
      </c>
      <c r="E19" s="53">
        <v>8718564.0999999996</v>
      </c>
      <c r="F19" s="53">
        <v>8272992</v>
      </c>
      <c r="G19" s="53">
        <v>7783496.7999999998</v>
      </c>
      <c r="H19" s="53">
        <v>6225953.0999999996</v>
      </c>
      <c r="I19" s="53">
        <v>5203577.0999999996</v>
      </c>
      <c r="J19" s="53">
        <v>4934099.8</v>
      </c>
      <c r="K19" s="53">
        <v>5335542.3</v>
      </c>
      <c r="L19" s="53">
        <v>5660538.4000000004</v>
      </c>
      <c r="M19" s="53">
        <v>5387412.0999999996</v>
      </c>
      <c r="N19" s="53">
        <v>4948855.3</v>
      </c>
      <c r="O19" s="53">
        <v>4539045.2</v>
      </c>
      <c r="P19" s="53">
        <v>3886885.6</v>
      </c>
      <c r="Q19" s="53">
        <v>3360690.9</v>
      </c>
      <c r="R19" s="53">
        <v>2798608.8</v>
      </c>
      <c r="S19" s="53">
        <v>2008369.2</v>
      </c>
      <c r="T19" s="53">
        <v>1190974.7</v>
      </c>
      <c r="U19" s="53">
        <v>511800.3</v>
      </c>
      <c r="V19" s="53">
        <v>159979.79999999999</v>
      </c>
      <c r="W19" s="53">
        <v>28523</v>
      </c>
      <c r="X19" s="53">
        <v>2885</v>
      </c>
    </row>
    <row r="20" spans="1:24" ht="15" customHeight="1">
      <c r="A20" s="15">
        <v>1967</v>
      </c>
      <c r="B20" s="53">
        <v>89948421.799999997</v>
      </c>
      <c r="C20" s="53">
        <v>1425000</v>
      </c>
      <c r="D20" s="53">
        <v>6376478.6000000006</v>
      </c>
      <c r="E20" s="53">
        <v>8711370.0999999996</v>
      </c>
      <c r="F20" s="53">
        <v>8425476.4000000004</v>
      </c>
      <c r="G20" s="53">
        <v>7783107.4000000004</v>
      </c>
      <c r="H20" s="53">
        <v>6690678.4000000004</v>
      </c>
      <c r="I20" s="53">
        <v>5411459.2000000011</v>
      </c>
      <c r="J20" s="53">
        <v>4934114.5</v>
      </c>
      <c r="K20" s="53">
        <v>5245094.0999999996</v>
      </c>
      <c r="L20" s="53">
        <v>5597160.6999999993</v>
      </c>
      <c r="M20" s="53">
        <v>5504415.2999999998</v>
      </c>
      <c r="N20" s="53">
        <v>4993470.9000000004</v>
      </c>
      <c r="O20" s="53">
        <v>4616228.3</v>
      </c>
      <c r="P20" s="53">
        <v>3972284.3</v>
      </c>
      <c r="Q20" s="53">
        <v>3380679.2</v>
      </c>
      <c r="R20" s="53">
        <v>2833876.4</v>
      </c>
      <c r="S20" s="53">
        <v>2076532.8</v>
      </c>
      <c r="T20" s="53">
        <v>1232122.8</v>
      </c>
      <c r="U20" s="53">
        <v>538040.6</v>
      </c>
      <c r="V20" s="53">
        <v>167395.29999999999</v>
      </c>
      <c r="W20" s="53">
        <v>30251.5</v>
      </c>
      <c r="X20" s="53">
        <v>3185</v>
      </c>
    </row>
    <row r="21" spans="1:24" ht="15" customHeight="1">
      <c r="A21" s="15">
        <v>1968</v>
      </c>
      <c r="B21" s="53">
        <v>90825908.700000003</v>
      </c>
      <c r="C21" s="53">
        <v>1386000</v>
      </c>
      <c r="D21" s="53">
        <v>6136216.7000000002</v>
      </c>
      <c r="E21" s="53">
        <v>8672414.1999999993</v>
      </c>
      <c r="F21" s="53">
        <v>8561037.1000000015</v>
      </c>
      <c r="G21" s="53">
        <v>7894153.3999999994</v>
      </c>
      <c r="H21" s="53">
        <v>6902622</v>
      </c>
      <c r="I21" s="53">
        <v>5756199.6999999993</v>
      </c>
      <c r="J21" s="53">
        <v>4977239.8</v>
      </c>
      <c r="K21" s="53">
        <v>5152936.3</v>
      </c>
      <c r="L21" s="53">
        <v>5554680.5999999996</v>
      </c>
      <c r="M21" s="53">
        <v>5564769.6000000006</v>
      </c>
      <c r="N21" s="53">
        <v>5040464.7</v>
      </c>
      <c r="O21" s="53">
        <v>4676669.5999999996</v>
      </c>
      <c r="P21" s="53">
        <v>4065039.6</v>
      </c>
      <c r="Q21" s="53">
        <v>3431855.9</v>
      </c>
      <c r="R21" s="53">
        <v>2844654.9</v>
      </c>
      <c r="S21" s="53">
        <v>2155057.1</v>
      </c>
      <c r="T21" s="53">
        <v>1275680.8999999999</v>
      </c>
      <c r="U21" s="53">
        <v>568212.4</v>
      </c>
      <c r="V21" s="53">
        <v>174431.2</v>
      </c>
      <c r="W21" s="53">
        <v>32114.5</v>
      </c>
      <c r="X21" s="53">
        <v>3458.5</v>
      </c>
    </row>
    <row r="22" spans="1:24" ht="15" customHeight="1">
      <c r="A22" s="15">
        <v>1969</v>
      </c>
      <c r="B22" s="53">
        <v>91703041.899999991</v>
      </c>
      <c r="C22" s="53">
        <v>1414000</v>
      </c>
      <c r="D22" s="53">
        <v>5870869.7999999998</v>
      </c>
      <c r="E22" s="53">
        <v>8616301.7000000011</v>
      </c>
      <c r="F22" s="53">
        <v>8658516.3000000007</v>
      </c>
      <c r="G22" s="53">
        <v>8042887.5</v>
      </c>
      <c r="H22" s="53">
        <v>7179776.6000000006</v>
      </c>
      <c r="I22" s="53">
        <v>6013001.6999999993</v>
      </c>
      <c r="J22" s="53">
        <v>5058793.5</v>
      </c>
      <c r="K22" s="53">
        <v>5061553.5</v>
      </c>
      <c r="L22" s="53">
        <v>5476206</v>
      </c>
      <c r="M22" s="53">
        <v>5612893.5999999996</v>
      </c>
      <c r="N22" s="53">
        <v>5100623.3</v>
      </c>
      <c r="O22" s="53">
        <v>4736940.0999999996</v>
      </c>
      <c r="P22" s="53">
        <v>4166359</v>
      </c>
      <c r="Q22" s="53">
        <v>3464328.5</v>
      </c>
      <c r="R22" s="53">
        <v>2866774</v>
      </c>
      <c r="S22" s="53">
        <v>2208522.5</v>
      </c>
      <c r="T22" s="53">
        <v>1336283</v>
      </c>
      <c r="U22" s="53">
        <v>600445.30000000005</v>
      </c>
      <c r="V22" s="53">
        <v>180483</v>
      </c>
      <c r="W22" s="53">
        <v>33746.5</v>
      </c>
      <c r="X22" s="53">
        <v>3736.5</v>
      </c>
    </row>
    <row r="23" spans="1:24" ht="15" customHeight="1">
      <c r="A23" s="15">
        <v>1970</v>
      </c>
      <c r="B23" s="53">
        <v>92660738.400000006</v>
      </c>
      <c r="C23" s="53">
        <v>1480575</v>
      </c>
      <c r="D23" s="53">
        <v>5729581</v>
      </c>
      <c r="E23" s="53">
        <v>8437939</v>
      </c>
      <c r="F23" s="53">
        <v>8759139</v>
      </c>
      <c r="G23" s="53">
        <v>8193848</v>
      </c>
      <c r="H23" s="53">
        <v>7507070</v>
      </c>
      <c r="I23" s="53">
        <v>6192494</v>
      </c>
      <c r="J23" s="53">
        <v>5183089</v>
      </c>
      <c r="K23" s="53">
        <v>4971028</v>
      </c>
      <c r="L23" s="53">
        <v>5411465</v>
      </c>
      <c r="M23" s="53">
        <v>5628907</v>
      </c>
      <c r="N23" s="53">
        <v>5181517</v>
      </c>
      <c r="O23" s="53">
        <v>4776557</v>
      </c>
      <c r="P23" s="53">
        <v>4299497</v>
      </c>
      <c r="Q23" s="53">
        <v>3472502</v>
      </c>
      <c r="R23" s="53">
        <v>2898421</v>
      </c>
      <c r="S23" s="53">
        <v>2267494</v>
      </c>
      <c r="T23" s="53">
        <v>1405791.2</v>
      </c>
      <c r="U23" s="53">
        <v>632242.30000000005</v>
      </c>
      <c r="V23" s="53">
        <v>191178</v>
      </c>
      <c r="W23" s="53">
        <v>36240.400000000001</v>
      </c>
      <c r="X23" s="53">
        <v>4163.5</v>
      </c>
    </row>
    <row r="24" spans="1:24" ht="15" customHeight="1">
      <c r="A24" s="15">
        <v>1971</v>
      </c>
      <c r="B24" s="53">
        <v>93531319.599999979</v>
      </c>
      <c r="C24" s="53">
        <v>1477000</v>
      </c>
      <c r="D24" s="53">
        <v>5692563.5</v>
      </c>
      <c r="E24" s="53">
        <v>8169334.7000000002</v>
      </c>
      <c r="F24" s="53">
        <v>8832100</v>
      </c>
      <c r="G24" s="53">
        <v>8349801.6000000006</v>
      </c>
      <c r="H24" s="53">
        <v>7892834.4000000004</v>
      </c>
      <c r="I24" s="53">
        <v>6297960.9000000004</v>
      </c>
      <c r="J24" s="53">
        <v>5287854.5</v>
      </c>
      <c r="K24" s="53">
        <v>4949761.0999999996</v>
      </c>
      <c r="L24" s="53">
        <v>5335570.4000000004</v>
      </c>
      <c r="M24" s="53">
        <v>5609975</v>
      </c>
      <c r="N24" s="53">
        <v>5281938.3</v>
      </c>
      <c r="O24" s="53">
        <v>4826034</v>
      </c>
      <c r="P24" s="53">
        <v>4356057.0999999996</v>
      </c>
      <c r="Q24" s="53">
        <v>3561934.3</v>
      </c>
      <c r="R24" s="53">
        <v>2943898.7</v>
      </c>
      <c r="S24" s="53">
        <v>2310077.7000000002</v>
      </c>
      <c r="T24" s="53">
        <v>1447772.3</v>
      </c>
      <c r="U24" s="53">
        <v>662343.30000000005</v>
      </c>
      <c r="V24" s="53">
        <v>202432.5</v>
      </c>
      <c r="W24" s="53">
        <v>39583.300000000003</v>
      </c>
      <c r="X24" s="53">
        <v>4492</v>
      </c>
    </row>
    <row r="25" spans="1:24" ht="15" customHeight="1">
      <c r="A25" s="15">
        <v>1972</v>
      </c>
      <c r="B25" s="53">
        <v>94294219.700000003</v>
      </c>
      <c r="C25" s="53">
        <v>1349000</v>
      </c>
      <c r="D25" s="53">
        <v>5734101.0999999996</v>
      </c>
      <c r="E25" s="53">
        <v>7898737.1000000006</v>
      </c>
      <c r="F25" s="53">
        <v>8811872.6999999993</v>
      </c>
      <c r="G25" s="53">
        <v>8523156</v>
      </c>
      <c r="H25" s="53">
        <v>7863178.5</v>
      </c>
      <c r="I25" s="53">
        <v>6770852.5</v>
      </c>
      <c r="J25" s="53">
        <v>5481370.6999999993</v>
      </c>
      <c r="K25" s="53">
        <v>4944968.5999999996</v>
      </c>
      <c r="L25" s="53">
        <v>5245353.0999999996</v>
      </c>
      <c r="M25" s="53">
        <v>5549352.6000000006</v>
      </c>
      <c r="N25" s="53">
        <v>5402146.9000000004</v>
      </c>
      <c r="O25" s="53">
        <v>4863874.3</v>
      </c>
      <c r="P25" s="53">
        <v>4423468.2</v>
      </c>
      <c r="Q25" s="53">
        <v>3677631</v>
      </c>
      <c r="R25" s="53">
        <v>2973253</v>
      </c>
      <c r="S25" s="53">
        <v>2333446.2999999998</v>
      </c>
      <c r="T25" s="53">
        <v>1499587.4</v>
      </c>
      <c r="U25" s="53">
        <v>687885.2</v>
      </c>
      <c r="V25" s="53">
        <v>214230.7</v>
      </c>
      <c r="W25" s="53">
        <v>41889.800000000003</v>
      </c>
      <c r="X25" s="53">
        <v>4864</v>
      </c>
    </row>
    <row r="26" spans="1:24" ht="15" customHeight="1">
      <c r="A26" s="15">
        <v>1973</v>
      </c>
      <c r="B26" s="53">
        <v>94969631</v>
      </c>
      <c r="C26" s="53">
        <v>1270000</v>
      </c>
      <c r="D26" s="53">
        <v>5692278.5999999996</v>
      </c>
      <c r="E26" s="53">
        <v>7597895.8000000007</v>
      </c>
      <c r="F26" s="53">
        <v>8769046</v>
      </c>
      <c r="G26" s="53">
        <v>8680511.1000000015</v>
      </c>
      <c r="H26" s="53">
        <v>7980646.1000000006</v>
      </c>
      <c r="I26" s="53">
        <v>6958845.7999999989</v>
      </c>
      <c r="J26" s="53">
        <v>5799761.2000000011</v>
      </c>
      <c r="K26" s="53">
        <v>4996505.2</v>
      </c>
      <c r="L26" s="53">
        <v>5139955.2</v>
      </c>
      <c r="M26" s="53">
        <v>5514018.8000000007</v>
      </c>
      <c r="N26" s="53">
        <v>5466350.1000000006</v>
      </c>
      <c r="O26" s="53">
        <v>4911125.5</v>
      </c>
      <c r="P26" s="53">
        <v>4484275.5</v>
      </c>
      <c r="Q26" s="53">
        <v>3780904.1</v>
      </c>
      <c r="R26" s="53">
        <v>3034775.6</v>
      </c>
      <c r="S26" s="53">
        <v>2341325.1</v>
      </c>
      <c r="T26" s="53">
        <v>1556811.2</v>
      </c>
      <c r="U26" s="53">
        <v>718164.4</v>
      </c>
      <c r="V26" s="53">
        <v>227296.5</v>
      </c>
      <c r="W26" s="53">
        <v>44039.199999999997</v>
      </c>
      <c r="X26" s="53">
        <v>5100</v>
      </c>
    </row>
    <row r="27" spans="1:24" ht="15" customHeight="1">
      <c r="A27" s="15">
        <v>1974</v>
      </c>
      <c r="B27" s="53">
        <v>95624090.200000003</v>
      </c>
      <c r="C27" s="53">
        <v>1243000</v>
      </c>
      <c r="D27" s="53">
        <v>5525318.2000000002</v>
      </c>
      <c r="E27" s="53">
        <v>7377744.3000000007</v>
      </c>
      <c r="F27" s="53">
        <v>8700449.9000000004</v>
      </c>
      <c r="G27" s="53">
        <v>8790576.5999999996</v>
      </c>
      <c r="H27" s="53">
        <v>8130565.7000000002</v>
      </c>
      <c r="I27" s="53">
        <v>7249434.0999999996</v>
      </c>
      <c r="J27" s="53">
        <v>6016289.7000000002</v>
      </c>
      <c r="K27" s="53">
        <v>5076819.5</v>
      </c>
      <c r="L27" s="53">
        <v>5038338.4000000004</v>
      </c>
      <c r="M27" s="53">
        <v>5446539.9000000004</v>
      </c>
      <c r="N27" s="53">
        <v>5517480.5999999996</v>
      </c>
      <c r="O27" s="53">
        <v>4972503.0999999996</v>
      </c>
      <c r="P27" s="53">
        <v>4541939.4000000004</v>
      </c>
      <c r="Q27" s="53">
        <v>3882150</v>
      </c>
      <c r="R27" s="53">
        <v>3089980.3</v>
      </c>
      <c r="S27" s="53">
        <v>2373084.4</v>
      </c>
      <c r="T27" s="53">
        <v>1598722.3</v>
      </c>
      <c r="U27" s="53">
        <v>759251.8</v>
      </c>
      <c r="V27" s="53">
        <v>242345</v>
      </c>
      <c r="W27" s="53">
        <v>46074</v>
      </c>
      <c r="X27" s="53">
        <v>5483</v>
      </c>
    </row>
    <row r="28" spans="1:24" ht="15" customHeight="1">
      <c r="A28" s="15">
        <v>1975</v>
      </c>
      <c r="B28" s="53">
        <v>96330304.799999997</v>
      </c>
      <c r="C28" s="53">
        <v>1280000</v>
      </c>
      <c r="D28" s="53">
        <v>5304734.2</v>
      </c>
      <c r="E28" s="53">
        <v>7264516.1000000006</v>
      </c>
      <c r="F28" s="53">
        <v>8527191.9000000004</v>
      </c>
      <c r="G28" s="53">
        <v>8882539.1999999993</v>
      </c>
      <c r="H28" s="53">
        <v>8306502.2000000002</v>
      </c>
      <c r="I28" s="53">
        <v>7574741.9000000004</v>
      </c>
      <c r="J28" s="53">
        <v>6179705.2000000002</v>
      </c>
      <c r="K28" s="53">
        <v>5169092.9000000004</v>
      </c>
      <c r="L28" s="53">
        <v>4959042.3</v>
      </c>
      <c r="M28" s="53">
        <v>5378511.2000000002</v>
      </c>
      <c r="N28" s="53">
        <v>5545472.5</v>
      </c>
      <c r="O28" s="53">
        <v>5050568</v>
      </c>
      <c r="P28" s="53">
        <v>4589056.5999999996</v>
      </c>
      <c r="Q28" s="53">
        <v>3989761.7</v>
      </c>
      <c r="R28" s="53">
        <v>3142036.2</v>
      </c>
      <c r="S28" s="53">
        <v>2418464.7000000002</v>
      </c>
      <c r="T28" s="53">
        <v>1649183.1</v>
      </c>
      <c r="U28" s="53">
        <v>804306.3</v>
      </c>
      <c r="V28" s="53">
        <v>258874.7</v>
      </c>
      <c r="W28" s="53">
        <v>50090.5</v>
      </c>
      <c r="X28" s="53">
        <v>5913.4</v>
      </c>
    </row>
    <row r="29" spans="1:24" ht="15" customHeight="1">
      <c r="A29" s="15">
        <v>1976</v>
      </c>
      <c r="B29" s="53">
        <v>97018796.000000015</v>
      </c>
      <c r="C29" s="53">
        <v>1261000</v>
      </c>
      <c r="D29" s="53">
        <v>5097423.2</v>
      </c>
      <c r="E29" s="53">
        <v>7267231.2999999998</v>
      </c>
      <c r="F29" s="53">
        <v>8249684.0999999996</v>
      </c>
      <c r="G29" s="53">
        <v>8954460.8000000007</v>
      </c>
      <c r="H29" s="53">
        <v>8474335.9000000004</v>
      </c>
      <c r="I29" s="53">
        <v>7964052.1999999993</v>
      </c>
      <c r="J29" s="53">
        <v>6291390.5</v>
      </c>
      <c r="K29" s="53">
        <v>5278741.0999999996</v>
      </c>
      <c r="L29" s="53">
        <v>4924341.8</v>
      </c>
      <c r="M29" s="53">
        <v>5312811.4000000004</v>
      </c>
      <c r="N29" s="53">
        <v>5524668.8000000007</v>
      </c>
      <c r="O29" s="53">
        <v>5152354</v>
      </c>
      <c r="P29" s="53">
        <v>4638278.9000000004</v>
      </c>
      <c r="Q29" s="53">
        <v>4056867.4</v>
      </c>
      <c r="R29" s="53">
        <v>3229237.4</v>
      </c>
      <c r="S29" s="53">
        <v>2469323.2000000002</v>
      </c>
      <c r="T29" s="53">
        <v>1692865.7</v>
      </c>
      <c r="U29" s="53">
        <v>841891.9</v>
      </c>
      <c r="V29" s="53">
        <v>276904.59999999998</v>
      </c>
      <c r="W29" s="53">
        <v>54362</v>
      </c>
      <c r="X29" s="53">
        <v>6569.8</v>
      </c>
    </row>
    <row r="30" spans="1:24" ht="15" customHeight="1">
      <c r="A30" s="15">
        <v>1977</v>
      </c>
      <c r="B30" s="53">
        <v>97765145.100000039</v>
      </c>
      <c r="C30" s="53">
        <v>1322000</v>
      </c>
      <c r="D30" s="53">
        <v>4997951</v>
      </c>
      <c r="E30" s="53">
        <v>7183892.8999999994</v>
      </c>
      <c r="F30" s="53">
        <v>7972508.7000000002</v>
      </c>
      <c r="G30" s="53">
        <v>8927675.3999999985</v>
      </c>
      <c r="H30" s="53">
        <v>8662441.4000000004</v>
      </c>
      <c r="I30" s="53">
        <v>7921857.2000000002</v>
      </c>
      <c r="J30" s="53">
        <v>6799874.0999999996</v>
      </c>
      <c r="K30" s="53">
        <v>5463532.2000000002</v>
      </c>
      <c r="L30" s="53">
        <v>4920388.0999999996</v>
      </c>
      <c r="M30" s="53">
        <v>5219677.5999999996</v>
      </c>
      <c r="N30" s="53">
        <v>5473601.7999999998</v>
      </c>
      <c r="O30" s="53">
        <v>5259383.2</v>
      </c>
      <c r="P30" s="53">
        <v>4688584.4000000004</v>
      </c>
      <c r="Q30" s="53">
        <v>4129504.4</v>
      </c>
      <c r="R30" s="53">
        <v>3329269.4</v>
      </c>
      <c r="S30" s="53">
        <v>2515514.5</v>
      </c>
      <c r="T30" s="53">
        <v>1731492.9</v>
      </c>
      <c r="U30" s="53">
        <v>886593.7</v>
      </c>
      <c r="V30" s="53">
        <v>293160.7</v>
      </c>
      <c r="W30" s="53">
        <v>59164.2</v>
      </c>
      <c r="X30" s="53">
        <v>7077.3</v>
      </c>
    </row>
    <row r="31" spans="1:24" ht="15" customHeight="1">
      <c r="A31" s="15">
        <v>1978</v>
      </c>
      <c r="B31" s="53">
        <v>98520322.799999997</v>
      </c>
      <c r="C31" s="53">
        <v>1342000</v>
      </c>
      <c r="D31" s="53">
        <v>5031969.0999999996</v>
      </c>
      <c r="E31" s="53">
        <v>7057484.5</v>
      </c>
      <c r="F31" s="53">
        <v>7684359.5</v>
      </c>
      <c r="G31" s="53">
        <v>8865397.3000000007</v>
      </c>
      <c r="H31" s="53">
        <v>8820831.6999999993</v>
      </c>
      <c r="I31" s="53">
        <v>8048295.0999999996</v>
      </c>
      <c r="J31" s="53">
        <v>7014824.5</v>
      </c>
      <c r="K31" s="53">
        <v>5770719.4000000004</v>
      </c>
      <c r="L31" s="53">
        <v>4988270.3</v>
      </c>
      <c r="M31" s="53">
        <v>5095495.5999999996</v>
      </c>
      <c r="N31" s="53">
        <v>5457968.9000000004</v>
      </c>
      <c r="O31" s="53">
        <v>5306640.3</v>
      </c>
      <c r="P31" s="53">
        <v>4750069.0999999996</v>
      </c>
      <c r="Q31" s="53">
        <v>4198695.0999999996</v>
      </c>
      <c r="R31" s="53">
        <v>3421620.2</v>
      </c>
      <c r="S31" s="53">
        <v>2578226.1</v>
      </c>
      <c r="T31" s="53">
        <v>1766802.5</v>
      </c>
      <c r="U31" s="53">
        <v>933986</v>
      </c>
      <c r="V31" s="53">
        <v>314333.40000000002</v>
      </c>
      <c r="W31" s="53">
        <v>64616</v>
      </c>
      <c r="X31" s="53">
        <v>7718.2</v>
      </c>
    </row>
    <row r="32" spans="1:24" ht="15" customHeight="1">
      <c r="A32" s="15">
        <v>1979</v>
      </c>
      <c r="B32" s="53">
        <v>99296887.099999994</v>
      </c>
      <c r="C32" s="53">
        <v>1376000</v>
      </c>
      <c r="D32" s="53">
        <v>5107662.7</v>
      </c>
      <c r="E32" s="53">
        <v>6864992.7999999998</v>
      </c>
      <c r="F32" s="53">
        <v>7467431.5999999996</v>
      </c>
      <c r="G32" s="53">
        <v>8774667.0999999996</v>
      </c>
      <c r="H32" s="53">
        <v>8929027.5</v>
      </c>
      <c r="I32" s="53">
        <v>8214179.5</v>
      </c>
      <c r="J32" s="53">
        <v>7320191.9000000004</v>
      </c>
      <c r="K32" s="53">
        <v>5981097.7000000002</v>
      </c>
      <c r="L32" s="53">
        <v>5079394.4000000004</v>
      </c>
      <c r="M32" s="53">
        <v>4989346</v>
      </c>
      <c r="N32" s="53">
        <v>5395524.2999999998</v>
      </c>
      <c r="O32" s="53">
        <v>5373134.9000000004</v>
      </c>
      <c r="P32" s="53">
        <v>4801710</v>
      </c>
      <c r="Q32" s="53">
        <v>4266325.8</v>
      </c>
      <c r="R32" s="53">
        <v>3508816.2</v>
      </c>
      <c r="S32" s="53">
        <v>2642115</v>
      </c>
      <c r="T32" s="53">
        <v>1810619</v>
      </c>
      <c r="U32" s="53">
        <v>975294.6</v>
      </c>
      <c r="V32" s="53">
        <v>339744.1</v>
      </c>
      <c r="W32" s="53">
        <v>71254</v>
      </c>
      <c r="X32" s="53">
        <v>8358</v>
      </c>
    </row>
    <row r="33" spans="1:24" ht="15" customHeight="1">
      <c r="A33" s="15">
        <v>1980</v>
      </c>
      <c r="B33" s="53">
        <v>100074746.30000001</v>
      </c>
      <c r="C33" s="53">
        <v>1387592</v>
      </c>
      <c r="D33" s="53">
        <v>5191967</v>
      </c>
      <c r="E33" s="53">
        <v>6666082</v>
      </c>
      <c r="F33" s="53">
        <v>7366026</v>
      </c>
      <c r="G33" s="53">
        <v>8611758</v>
      </c>
      <c r="H33" s="53">
        <v>8997678</v>
      </c>
      <c r="I33" s="53">
        <v>8420594</v>
      </c>
      <c r="J33" s="53">
        <v>7641161</v>
      </c>
      <c r="K33" s="53">
        <v>6161834</v>
      </c>
      <c r="L33" s="53">
        <v>5146247</v>
      </c>
      <c r="M33" s="53">
        <v>4930836</v>
      </c>
      <c r="N33" s="53">
        <v>5319009</v>
      </c>
      <c r="O33" s="53">
        <v>5423387</v>
      </c>
      <c r="P33" s="53">
        <v>4865045</v>
      </c>
      <c r="Q33" s="53">
        <v>4325985</v>
      </c>
      <c r="R33" s="53">
        <v>3587660</v>
      </c>
      <c r="S33" s="53">
        <v>2712275</v>
      </c>
      <c r="T33" s="53">
        <v>1853936.5</v>
      </c>
      <c r="U33" s="53">
        <v>1014165.4</v>
      </c>
      <c r="V33" s="53">
        <v>364903.8</v>
      </c>
      <c r="W33" s="53">
        <v>77294.2</v>
      </c>
      <c r="X33" s="53">
        <v>9310.4</v>
      </c>
    </row>
    <row r="34" spans="1:24" ht="15" customHeight="1">
      <c r="A34" s="15">
        <v>1981</v>
      </c>
      <c r="B34" s="53">
        <v>100768333.49999999</v>
      </c>
      <c r="C34" s="53">
        <v>1439000</v>
      </c>
      <c r="D34" s="53">
        <v>5317373</v>
      </c>
      <c r="E34" s="53">
        <v>6426372.9000000004</v>
      </c>
      <c r="F34" s="53">
        <v>7390810.7999999989</v>
      </c>
      <c r="G34" s="53">
        <v>8314548.3999999994</v>
      </c>
      <c r="H34" s="53">
        <v>9055865</v>
      </c>
      <c r="I34" s="53">
        <v>8568729.2999999989</v>
      </c>
      <c r="J34" s="53">
        <v>8020271.7000000011</v>
      </c>
      <c r="K34" s="53">
        <v>6269092.6999999993</v>
      </c>
      <c r="L34" s="53">
        <v>5257645.5999999996</v>
      </c>
      <c r="M34" s="53">
        <v>4878033</v>
      </c>
      <c r="N34" s="53">
        <v>5253322.7</v>
      </c>
      <c r="O34" s="53">
        <v>5401170.8000000007</v>
      </c>
      <c r="P34" s="53">
        <v>4960671</v>
      </c>
      <c r="Q34" s="53">
        <v>4367057.8</v>
      </c>
      <c r="R34" s="53">
        <v>3659176.1</v>
      </c>
      <c r="S34" s="53">
        <v>2773727.6</v>
      </c>
      <c r="T34" s="53">
        <v>1885817.8</v>
      </c>
      <c r="U34" s="53">
        <v>1050483.2</v>
      </c>
      <c r="V34" s="53">
        <v>385651.20000000001</v>
      </c>
      <c r="W34" s="53">
        <v>83347.100000000006</v>
      </c>
      <c r="X34" s="53">
        <v>10165.799999999999</v>
      </c>
    </row>
    <row r="35" spans="1:24" ht="15" customHeight="1">
      <c r="A35" s="15">
        <v>1982</v>
      </c>
      <c r="B35" s="53">
        <v>101458844.70000002</v>
      </c>
      <c r="C35" s="53">
        <v>1449000</v>
      </c>
      <c r="D35" s="53">
        <v>5423735.2999999998</v>
      </c>
      <c r="E35" s="53">
        <v>6370842.9000000004</v>
      </c>
      <c r="F35" s="53">
        <v>7324243.1999999993</v>
      </c>
      <c r="G35" s="53">
        <v>8038001.2999999998</v>
      </c>
      <c r="H35" s="53">
        <v>9000788.1999999993</v>
      </c>
      <c r="I35" s="53">
        <v>8750283.8999999985</v>
      </c>
      <c r="J35" s="53">
        <v>7946249.2999999998</v>
      </c>
      <c r="K35" s="53">
        <v>6796861.2000000002</v>
      </c>
      <c r="L35" s="53">
        <v>5422276.2000000002</v>
      </c>
      <c r="M35" s="53">
        <v>4877725</v>
      </c>
      <c r="N35" s="53">
        <v>5140940.4000000004</v>
      </c>
      <c r="O35" s="53">
        <v>5354219.5</v>
      </c>
      <c r="P35" s="53">
        <v>5055479.8</v>
      </c>
      <c r="Q35" s="53">
        <v>4416569.0999999996</v>
      </c>
      <c r="R35" s="53">
        <v>3730490.4</v>
      </c>
      <c r="S35" s="53">
        <v>2840389.9</v>
      </c>
      <c r="T35" s="53">
        <v>1926590.4</v>
      </c>
      <c r="U35" s="53">
        <v>1082839.3</v>
      </c>
      <c r="V35" s="53">
        <v>410449.7</v>
      </c>
      <c r="W35" s="53">
        <v>89495.7</v>
      </c>
      <c r="X35" s="53">
        <v>11374</v>
      </c>
    </row>
    <row r="36" spans="1:24" ht="15" customHeight="1">
      <c r="A36" s="15">
        <v>1983</v>
      </c>
      <c r="B36" s="53">
        <v>102144827.70000002</v>
      </c>
      <c r="C36" s="53">
        <v>1448000</v>
      </c>
      <c r="D36" s="53">
        <v>5540111.5</v>
      </c>
      <c r="E36" s="53">
        <v>6399286.0999999996</v>
      </c>
      <c r="F36" s="53">
        <v>7214344.2000000002</v>
      </c>
      <c r="G36" s="53">
        <v>7754952.4000000004</v>
      </c>
      <c r="H36" s="53">
        <v>8920660.3000000007</v>
      </c>
      <c r="I36" s="53">
        <v>8884957.0999999996</v>
      </c>
      <c r="J36" s="53">
        <v>8061313.9999999991</v>
      </c>
      <c r="K36" s="53">
        <v>7013006.7000000002</v>
      </c>
      <c r="L36" s="53">
        <v>5718315.9000000004</v>
      </c>
      <c r="M36" s="53">
        <v>4940731.5</v>
      </c>
      <c r="N36" s="53">
        <v>5006703.4000000004</v>
      </c>
      <c r="O36" s="53">
        <v>5338702.7</v>
      </c>
      <c r="P36" s="53">
        <v>5096620.9000000004</v>
      </c>
      <c r="Q36" s="53">
        <v>4471588.5</v>
      </c>
      <c r="R36" s="53">
        <v>3799983.2</v>
      </c>
      <c r="S36" s="53">
        <v>2909238.6</v>
      </c>
      <c r="T36" s="53">
        <v>1968500.1</v>
      </c>
      <c r="U36" s="53">
        <v>1112150.3999999999</v>
      </c>
      <c r="V36" s="53">
        <v>435955.1</v>
      </c>
      <c r="W36" s="53">
        <v>97147.4</v>
      </c>
      <c r="X36" s="53">
        <v>12557.7</v>
      </c>
    </row>
    <row r="37" spans="1:24" ht="15" customHeight="1">
      <c r="A37" s="15">
        <v>1984</v>
      </c>
      <c r="B37" s="53">
        <v>102766995.69999997</v>
      </c>
      <c r="C37" s="53">
        <v>1416000</v>
      </c>
      <c r="D37" s="53">
        <v>5600529.1000000006</v>
      </c>
      <c r="E37" s="53">
        <v>6497889.7000000002</v>
      </c>
      <c r="F37" s="53">
        <v>7023238.5</v>
      </c>
      <c r="G37" s="53">
        <v>7555517.9000000004</v>
      </c>
      <c r="H37" s="53">
        <v>8823815.7999999989</v>
      </c>
      <c r="I37" s="53">
        <v>8970611.4000000004</v>
      </c>
      <c r="J37" s="53">
        <v>8214611.2999999998</v>
      </c>
      <c r="K37" s="53">
        <v>7309133.1999999993</v>
      </c>
      <c r="L37" s="53">
        <v>5919123.5</v>
      </c>
      <c r="M37" s="53">
        <v>5019528.9000000004</v>
      </c>
      <c r="N37" s="53">
        <v>4904397.2</v>
      </c>
      <c r="O37" s="53">
        <v>5259168.3</v>
      </c>
      <c r="P37" s="53">
        <v>5172666.4000000004</v>
      </c>
      <c r="Q37" s="53">
        <v>4505762.5</v>
      </c>
      <c r="R37" s="53">
        <v>3865628.6</v>
      </c>
      <c r="S37" s="53">
        <v>2976704.1</v>
      </c>
      <c r="T37" s="53">
        <v>2017064.3</v>
      </c>
      <c r="U37" s="53">
        <v>1138547.6000000001</v>
      </c>
      <c r="V37" s="53">
        <v>457233.3</v>
      </c>
      <c r="W37" s="53">
        <v>105971.6</v>
      </c>
      <c r="X37" s="53">
        <v>13852.5</v>
      </c>
    </row>
    <row r="38" spans="1:24" ht="15" customHeight="1">
      <c r="A38" s="15">
        <v>1985</v>
      </c>
      <c r="B38" s="53">
        <v>103440185.39999999</v>
      </c>
      <c r="C38" s="53">
        <v>1457000</v>
      </c>
      <c r="D38" s="53">
        <v>5592372.9000000004</v>
      </c>
      <c r="E38" s="53">
        <v>6625632.6000000006</v>
      </c>
      <c r="F38" s="53">
        <v>6790484.9000000004</v>
      </c>
      <c r="G38" s="53">
        <v>7498488.6000000006</v>
      </c>
      <c r="H38" s="53">
        <v>8636801.0999999996</v>
      </c>
      <c r="I38" s="53">
        <v>9035645.9000000004</v>
      </c>
      <c r="J38" s="53">
        <v>8393516.5</v>
      </c>
      <c r="K38" s="53">
        <v>7627450.5999999996</v>
      </c>
      <c r="L38" s="53">
        <v>6093312.0999999996</v>
      </c>
      <c r="M38" s="53">
        <v>5082784.5999999996</v>
      </c>
      <c r="N38" s="53">
        <v>4842673.9000000004</v>
      </c>
      <c r="O38" s="53">
        <v>5172606.5</v>
      </c>
      <c r="P38" s="53">
        <v>5230451.3</v>
      </c>
      <c r="Q38" s="53">
        <v>4555334.5</v>
      </c>
      <c r="R38" s="53">
        <v>3922448.5</v>
      </c>
      <c r="S38" s="53">
        <v>3043264.7</v>
      </c>
      <c r="T38" s="53">
        <v>2066039.1</v>
      </c>
      <c r="U38" s="53">
        <v>1166783.5</v>
      </c>
      <c r="V38" s="53">
        <v>478008.7</v>
      </c>
      <c r="W38" s="53">
        <v>114127.8</v>
      </c>
      <c r="X38" s="53">
        <v>14957.1</v>
      </c>
    </row>
    <row r="39" spans="1:24" ht="15" customHeight="1">
      <c r="A39" s="15">
        <v>1986</v>
      </c>
      <c r="B39" s="53">
        <v>104109190.70000002</v>
      </c>
      <c r="C39" s="53">
        <v>1460000</v>
      </c>
      <c r="D39" s="53">
        <v>5610037.0999999996</v>
      </c>
      <c r="E39" s="53">
        <v>6796884.7000000002</v>
      </c>
      <c r="F39" s="53">
        <v>6502842</v>
      </c>
      <c r="G39" s="53">
        <v>7558964.1999999993</v>
      </c>
      <c r="H39" s="53">
        <v>8330995.2999999998</v>
      </c>
      <c r="I39" s="53">
        <v>9109198.0999999996</v>
      </c>
      <c r="J39" s="53">
        <v>8537927.8000000007</v>
      </c>
      <c r="K39" s="53">
        <v>8016966.5999999996</v>
      </c>
      <c r="L39" s="53">
        <v>6193146.5999999996</v>
      </c>
      <c r="M39" s="53">
        <v>5207441.7</v>
      </c>
      <c r="N39" s="53">
        <v>4787597.5999999996</v>
      </c>
      <c r="O39" s="53">
        <v>5108387.5</v>
      </c>
      <c r="P39" s="53">
        <v>5213866.2</v>
      </c>
      <c r="Q39" s="53">
        <v>4653179.4000000004</v>
      </c>
      <c r="R39" s="53">
        <v>3956411.3</v>
      </c>
      <c r="S39" s="53">
        <v>3110683.7</v>
      </c>
      <c r="T39" s="53">
        <v>2118449.5</v>
      </c>
      <c r="U39" s="53">
        <v>1199848.3</v>
      </c>
      <c r="V39" s="53">
        <v>499490</v>
      </c>
      <c r="W39" s="53">
        <v>120808.2</v>
      </c>
      <c r="X39" s="53">
        <v>16064.9</v>
      </c>
    </row>
    <row r="40" spans="1:24" ht="15" customHeight="1">
      <c r="A40" s="15">
        <v>1987</v>
      </c>
      <c r="B40" s="53">
        <v>104771514.8</v>
      </c>
      <c r="C40" s="53">
        <v>1453000</v>
      </c>
      <c r="D40" s="53">
        <v>5668181.0999999996</v>
      </c>
      <c r="E40" s="53">
        <v>6882065.1000000006</v>
      </c>
      <c r="F40" s="53">
        <v>6438220.2999999998</v>
      </c>
      <c r="G40" s="53">
        <v>7504685.3000000007</v>
      </c>
      <c r="H40" s="53">
        <v>8091715.6000000006</v>
      </c>
      <c r="I40" s="53">
        <v>9024588.9000000004</v>
      </c>
      <c r="J40" s="53">
        <v>8759011.8000000007</v>
      </c>
      <c r="K40" s="53">
        <v>7915844.4000000004</v>
      </c>
      <c r="L40" s="53">
        <v>6742034.3000000007</v>
      </c>
      <c r="M40" s="53">
        <v>5342553.5999999996</v>
      </c>
      <c r="N40" s="53">
        <v>4806047.7</v>
      </c>
      <c r="O40" s="53">
        <v>4979838.0999999996</v>
      </c>
      <c r="P40" s="53">
        <v>5160541.5999999996</v>
      </c>
      <c r="Q40" s="53">
        <v>4750293.5</v>
      </c>
      <c r="R40" s="53">
        <v>3998661.5</v>
      </c>
      <c r="S40" s="53">
        <v>3179003.2</v>
      </c>
      <c r="T40" s="53">
        <v>2177719.7000000002</v>
      </c>
      <c r="U40" s="53">
        <v>1235262.2</v>
      </c>
      <c r="V40" s="53">
        <v>517403</v>
      </c>
      <c r="W40" s="53">
        <v>127737.2</v>
      </c>
      <c r="X40" s="53">
        <v>17106.7</v>
      </c>
    </row>
    <row r="41" spans="1:24" ht="15" customHeight="1">
      <c r="A41" s="15">
        <v>1988</v>
      </c>
      <c r="B41" s="53">
        <v>105439064.8</v>
      </c>
      <c r="C41" s="53">
        <v>1465000</v>
      </c>
      <c r="D41" s="53">
        <v>5688820.4000000004</v>
      </c>
      <c r="E41" s="53">
        <v>7002536.3999999994</v>
      </c>
      <c r="F41" s="53">
        <v>6448253.6999999993</v>
      </c>
      <c r="G41" s="53">
        <v>7403687.6000000006</v>
      </c>
      <c r="H41" s="53">
        <v>7811310.0999999996</v>
      </c>
      <c r="I41" s="53">
        <v>8955071.5999999996</v>
      </c>
      <c r="J41" s="53">
        <v>8896061</v>
      </c>
      <c r="K41" s="53">
        <v>8032190.4000000004</v>
      </c>
      <c r="L41" s="53">
        <v>6963937.1000000006</v>
      </c>
      <c r="M41" s="53">
        <v>5639069.2999999998</v>
      </c>
      <c r="N41" s="53">
        <v>4850296.5</v>
      </c>
      <c r="O41" s="53">
        <v>4864541.5</v>
      </c>
      <c r="P41" s="53">
        <v>5135162.4000000004</v>
      </c>
      <c r="Q41" s="53">
        <v>4794932</v>
      </c>
      <c r="R41" s="53">
        <v>4047846</v>
      </c>
      <c r="S41" s="53">
        <v>3246658.2</v>
      </c>
      <c r="T41" s="53">
        <v>2233485.7000000002</v>
      </c>
      <c r="U41" s="53">
        <v>1270974.8</v>
      </c>
      <c r="V41" s="53">
        <v>536055.4</v>
      </c>
      <c r="W41" s="53">
        <v>134915.1</v>
      </c>
      <c r="X41" s="53">
        <v>18259.599999999999</v>
      </c>
    </row>
    <row r="42" spans="1:24" ht="15" customHeight="1">
      <c r="A42" s="15">
        <v>1989</v>
      </c>
      <c r="B42" s="53">
        <v>106121222.29999998</v>
      </c>
      <c r="C42" s="53">
        <v>1492000</v>
      </c>
      <c r="D42" s="53">
        <v>5739059.8000000007</v>
      </c>
      <c r="E42" s="53">
        <v>7055427.4000000004</v>
      </c>
      <c r="F42" s="53">
        <v>6541521.0999999996</v>
      </c>
      <c r="G42" s="53">
        <v>7190609.5999999996</v>
      </c>
      <c r="H42" s="53">
        <v>7637425.5000000009</v>
      </c>
      <c r="I42" s="53">
        <v>8869235.1999999993</v>
      </c>
      <c r="J42" s="53">
        <v>8985101.5</v>
      </c>
      <c r="K42" s="53">
        <v>8186896.0999999996</v>
      </c>
      <c r="L42" s="53">
        <v>7265922.8000000007</v>
      </c>
      <c r="M42" s="53">
        <v>5834974.5999999996</v>
      </c>
      <c r="N42" s="53">
        <v>4920054</v>
      </c>
      <c r="O42" s="53">
        <v>4775805.8</v>
      </c>
      <c r="P42" s="53">
        <v>5044022.7</v>
      </c>
      <c r="Q42" s="53">
        <v>4875454.3</v>
      </c>
      <c r="R42" s="53">
        <v>4079060.1</v>
      </c>
      <c r="S42" s="53">
        <v>3311450</v>
      </c>
      <c r="T42" s="53">
        <v>2291810.9</v>
      </c>
      <c r="U42" s="53">
        <v>1308861.8</v>
      </c>
      <c r="V42" s="53">
        <v>554552.19999999995</v>
      </c>
      <c r="W42" s="53">
        <v>142229.79999999999</v>
      </c>
      <c r="X42" s="53">
        <v>19747.099999999999</v>
      </c>
    </row>
    <row r="43" spans="1:24" ht="15" customHeight="1">
      <c r="A43" s="15">
        <v>1990</v>
      </c>
      <c r="B43" s="53">
        <v>106860303.80000001</v>
      </c>
      <c r="C43" s="53">
        <v>1537000</v>
      </c>
      <c r="D43" s="53">
        <v>5775000</v>
      </c>
      <c r="E43" s="53">
        <v>7068000</v>
      </c>
      <c r="F43" s="53">
        <v>6694000</v>
      </c>
      <c r="G43" s="53">
        <v>6910000</v>
      </c>
      <c r="H43" s="53">
        <v>7624000</v>
      </c>
      <c r="I43" s="53">
        <v>8662000</v>
      </c>
      <c r="J43" s="53">
        <v>9070000</v>
      </c>
      <c r="K43" s="53">
        <v>8358000</v>
      </c>
      <c r="L43" s="53">
        <v>7600000</v>
      </c>
      <c r="M43" s="53">
        <v>6006000</v>
      </c>
      <c r="N43" s="53">
        <v>4992000</v>
      </c>
      <c r="O43" s="53">
        <v>4714000</v>
      </c>
      <c r="P43" s="53">
        <v>4961000</v>
      </c>
      <c r="Q43" s="53">
        <v>4940000</v>
      </c>
      <c r="R43" s="53">
        <v>4125999.9</v>
      </c>
      <c r="S43" s="53">
        <v>3371000</v>
      </c>
      <c r="T43" s="53">
        <v>2351146</v>
      </c>
      <c r="U43" s="53">
        <v>1349333</v>
      </c>
      <c r="V43" s="53">
        <v>580251.30000000005</v>
      </c>
      <c r="W43" s="53">
        <v>150496.20000000001</v>
      </c>
      <c r="X43" s="53">
        <v>21077.4</v>
      </c>
    </row>
    <row r="44" spans="1:24" ht="15" customHeight="1">
      <c r="A44" s="15">
        <v>1991</v>
      </c>
      <c r="B44" s="53">
        <v>107731937.89999999</v>
      </c>
      <c r="C44" s="53">
        <v>1511000</v>
      </c>
      <c r="D44" s="53">
        <v>5877000</v>
      </c>
      <c r="E44" s="53">
        <v>7122000</v>
      </c>
      <c r="F44" s="53">
        <v>6867000</v>
      </c>
      <c r="G44" s="53">
        <v>6671000</v>
      </c>
      <c r="H44" s="53">
        <v>7626000</v>
      </c>
      <c r="I44" s="53">
        <v>8417000</v>
      </c>
      <c r="J44" s="53">
        <v>9151000</v>
      </c>
      <c r="K44" s="53">
        <v>8562000</v>
      </c>
      <c r="L44" s="53">
        <v>7980000</v>
      </c>
      <c r="M44" s="53">
        <v>6113000</v>
      </c>
      <c r="N44" s="53">
        <v>5105000</v>
      </c>
      <c r="O44" s="53">
        <v>4669000</v>
      </c>
      <c r="P44" s="53">
        <v>4917000</v>
      </c>
      <c r="Q44" s="53">
        <v>4905999.9000000004</v>
      </c>
      <c r="R44" s="53">
        <v>4219000.0999999996</v>
      </c>
      <c r="S44" s="53">
        <v>3427000</v>
      </c>
      <c r="T44" s="53">
        <v>2407153</v>
      </c>
      <c r="U44" s="53">
        <v>1391266.8</v>
      </c>
      <c r="V44" s="53">
        <v>610330</v>
      </c>
      <c r="W44" s="53">
        <v>160627</v>
      </c>
      <c r="X44" s="53">
        <v>22561.1</v>
      </c>
    </row>
    <row r="45" spans="1:24">
      <c r="A45" s="20">
        <f t="shared" ref="A45:A50" si="0">A44+1</f>
        <v>1992</v>
      </c>
      <c r="B45" s="53">
        <v>108906597.3</v>
      </c>
      <c r="C45" s="53">
        <v>1525549.5</v>
      </c>
      <c r="D45" s="53">
        <v>5970987.7999999998</v>
      </c>
      <c r="E45" s="53">
        <v>7040591.5</v>
      </c>
      <c r="F45" s="53">
        <v>7204012</v>
      </c>
      <c r="G45" s="53">
        <v>6575214.5</v>
      </c>
      <c r="H45" s="53">
        <v>7564650.5</v>
      </c>
      <c r="I45" s="53">
        <v>7981079.5</v>
      </c>
      <c r="J45" s="53">
        <v>9378331.5</v>
      </c>
      <c r="K45" s="53">
        <v>8595960.5</v>
      </c>
      <c r="L45" s="53">
        <v>8127863</v>
      </c>
      <c r="M45" s="53">
        <v>6607109.5</v>
      </c>
      <c r="N45" s="53">
        <v>5403218</v>
      </c>
      <c r="O45" s="53">
        <v>4618878</v>
      </c>
      <c r="P45" s="53">
        <v>4877904.5</v>
      </c>
      <c r="Q45" s="53">
        <v>4973558.3</v>
      </c>
      <c r="R45" s="53">
        <v>4237155</v>
      </c>
      <c r="S45" s="53">
        <v>3509456.1</v>
      </c>
      <c r="T45" s="53">
        <v>2451430.7999999998</v>
      </c>
      <c r="U45" s="53">
        <v>1427870.7</v>
      </c>
      <c r="V45" s="53">
        <v>639237.69999999995</v>
      </c>
      <c r="W45" s="53">
        <v>172149.5</v>
      </c>
      <c r="X45" s="53">
        <v>24388.9</v>
      </c>
    </row>
    <row r="46" spans="1:24">
      <c r="A46" s="20">
        <f t="shared" si="0"/>
        <v>1993</v>
      </c>
      <c r="B46" s="53">
        <v>109483099</v>
      </c>
      <c r="C46" s="53">
        <v>1501222</v>
      </c>
      <c r="D46" s="53">
        <v>6084306</v>
      </c>
      <c r="E46" s="53">
        <v>7169612</v>
      </c>
      <c r="F46" s="53">
        <v>7169388</v>
      </c>
      <c r="G46" s="53">
        <v>6717533</v>
      </c>
      <c r="H46" s="53">
        <v>7397817</v>
      </c>
      <c r="I46" s="53">
        <v>7880397</v>
      </c>
      <c r="J46" s="53">
        <v>9129900</v>
      </c>
      <c r="K46" s="53">
        <v>8952944</v>
      </c>
      <c r="L46" s="53">
        <v>8080037</v>
      </c>
      <c r="M46" s="53">
        <v>6886511</v>
      </c>
      <c r="N46" s="53">
        <v>5578542</v>
      </c>
      <c r="O46" s="53">
        <v>4755750</v>
      </c>
      <c r="P46" s="53">
        <v>4695917</v>
      </c>
      <c r="Q46" s="53">
        <v>4843466</v>
      </c>
      <c r="R46" s="53">
        <v>4366465</v>
      </c>
      <c r="S46" s="53">
        <v>3500506</v>
      </c>
      <c r="T46" s="53">
        <v>2505018</v>
      </c>
      <c r="U46" s="53">
        <v>1438467</v>
      </c>
      <c r="V46" s="53">
        <v>625369</v>
      </c>
      <c r="W46" s="53">
        <v>173773</v>
      </c>
      <c r="X46" s="53">
        <v>30159</v>
      </c>
    </row>
    <row r="47" spans="1:24">
      <c r="A47" s="20">
        <f t="shared" si="0"/>
        <v>1994</v>
      </c>
      <c r="B47" s="53">
        <v>110312043</v>
      </c>
      <c r="C47" s="53">
        <v>1484722</v>
      </c>
      <c r="D47" s="53">
        <v>6110447</v>
      </c>
      <c r="E47" s="53">
        <v>7264371</v>
      </c>
      <c r="F47" s="53">
        <v>7245101</v>
      </c>
      <c r="G47" s="53">
        <v>6849037</v>
      </c>
      <c r="H47" s="53">
        <v>7211094</v>
      </c>
      <c r="I47" s="53">
        <v>7679757</v>
      </c>
      <c r="J47" s="53">
        <v>9069779</v>
      </c>
      <c r="K47" s="53">
        <v>9081143</v>
      </c>
      <c r="L47" s="53">
        <v>8270705</v>
      </c>
      <c r="M47" s="53">
        <v>7180742</v>
      </c>
      <c r="N47" s="53">
        <v>5780232</v>
      </c>
      <c r="O47" s="53">
        <v>4860339</v>
      </c>
      <c r="P47" s="53">
        <v>4598883</v>
      </c>
      <c r="Q47" s="53">
        <v>4788567</v>
      </c>
      <c r="R47" s="53">
        <v>4414079</v>
      </c>
      <c r="S47" s="53">
        <v>3535824</v>
      </c>
      <c r="T47" s="53">
        <v>2550822</v>
      </c>
      <c r="U47" s="53">
        <v>1467161</v>
      </c>
      <c r="V47" s="53">
        <v>656747</v>
      </c>
      <c r="W47" s="53">
        <v>180713</v>
      </c>
      <c r="X47" s="53">
        <v>31778</v>
      </c>
    </row>
    <row r="48" spans="1:24">
      <c r="A48" s="20">
        <f t="shared" si="0"/>
        <v>1995</v>
      </c>
      <c r="B48" s="53">
        <v>111103811</v>
      </c>
      <c r="C48" s="53">
        <v>1475990</v>
      </c>
      <c r="D48" s="53">
        <v>6054875</v>
      </c>
      <c r="E48" s="53">
        <v>7375960</v>
      </c>
      <c r="F48" s="53">
        <v>7294788</v>
      </c>
      <c r="G48" s="53">
        <v>7010351</v>
      </c>
      <c r="H48" s="53">
        <v>7020389</v>
      </c>
      <c r="I48" s="53">
        <v>7583792</v>
      </c>
      <c r="J48" s="53">
        <v>8918195</v>
      </c>
      <c r="K48" s="53">
        <v>9190371</v>
      </c>
      <c r="L48" s="53">
        <v>8478260</v>
      </c>
      <c r="M48" s="53">
        <v>7485773</v>
      </c>
      <c r="N48" s="53">
        <v>5969413</v>
      </c>
      <c r="O48" s="53">
        <v>4913335</v>
      </c>
      <c r="P48" s="53">
        <v>4570327</v>
      </c>
      <c r="Q48" s="53">
        <v>4728330</v>
      </c>
      <c r="R48" s="53">
        <v>4451633</v>
      </c>
      <c r="S48" s="53">
        <v>3573206</v>
      </c>
      <c r="T48" s="53">
        <v>2603800</v>
      </c>
      <c r="U48" s="53">
        <v>1492144</v>
      </c>
      <c r="V48" s="53">
        <v>687466</v>
      </c>
      <c r="W48" s="53">
        <v>191549</v>
      </c>
      <c r="X48" s="53">
        <v>33864</v>
      </c>
    </row>
    <row r="49" spans="1:24">
      <c r="A49" s="20">
        <f t="shared" si="0"/>
        <v>1996</v>
      </c>
      <c r="B49" s="53">
        <v>111887696</v>
      </c>
      <c r="C49" s="53">
        <v>1465483</v>
      </c>
      <c r="D49" s="53">
        <v>5982599</v>
      </c>
      <c r="E49" s="53">
        <v>7488800</v>
      </c>
      <c r="F49" s="53">
        <v>7343829</v>
      </c>
      <c r="G49" s="53">
        <v>7195213</v>
      </c>
      <c r="H49" s="53">
        <v>6813121</v>
      </c>
      <c r="I49" s="53">
        <v>7585019</v>
      </c>
      <c r="J49" s="53">
        <v>8669594</v>
      </c>
      <c r="K49" s="53">
        <v>9279899</v>
      </c>
      <c r="L49" s="53">
        <v>8688099</v>
      </c>
      <c r="M49" s="53">
        <v>7874055</v>
      </c>
      <c r="N49" s="53">
        <v>6082948</v>
      </c>
      <c r="O49" s="53">
        <v>5026429</v>
      </c>
      <c r="P49" s="53">
        <v>4527878</v>
      </c>
      <c r="Q49" s="53">
        <v>4687447</v>
      </c>
      <c r="R49" s="53">
        <v>4414640</v>
      </c>
      <c r="S49" s="53">
        <v>3650837</v>
      </c>
      <c r="T49" s="53">
        <v>2642503</v>
      </c>
      <c r="U49" s="53">
        <v>1524672</v>
      </c>
      <c r="V49" s="53">
        <v>703453</v>
      </c>
      <c r="W49" s="53">
        <v>204988</v>
      </c>
      <c r="X49" s="53">
        <v>36190</v>
      </c>
    </row>
    <row r="50" spans="1:24">
      <c r="A50" s="20">
        <f t="shared" si="0"/>
        <v>1997</v>
      </c>
      <c r="B50" s="53">
        <v>112709920</v>
      </c>
      <c r="C50" s="53">
        <v>1466148</v>
      </c>
      <c r="D50" s="53">
        <v>5915253</v>
      </c>
      <c r="E50" s="53">
        <v>7596269</v>
      </c>
      <c r="F50" s="53">
        <v>7365977</v>
      </c>
      <c r="G50" s="53">
        <v>7356827</v>
      </c>
      <c r="H50" s="53">
        <v>6796054</v>
      </c>
      <c r="I50" s="53">
        <v>7511352</v>
      </c>
      <c r="J50" s="53">
        <v>8403782</v>
      </c>
      <c r="K50" s="53">
        <v>9293224</v>
      </c>
      <c r="L50" s="53">
        <v>8894573</v>
      </c>
      <c r="M50" s="53">
        <v>7835996</v>
      </c>
      <c r="N50" s="53">
        <v>6632437</v>
      </c>
      <c r="O50" s="53">
        <v>5195001</v>
      </c>
      <c r="P50" s="53">
        <v>4540210</v>
      </c>
      <c r="Q50" s="53">
        <v>4598841</v>
      </c>
      <c r="R50" s="53">
        <v>4373311</v>
      </c>
      <c r="S50" s="53">
        <v>3733188</v>
      </c>
      <c r="T50" s="53">
        <v>2673238</v>
      </c>
      <c r="U50" s="53">
        <v>1554491</v>
      </c>
      <c r="V50" s="53">
        <v>723527</v>
      </c>
      <c r="W50" s="53">
        <v>212231</v>
      </c>
      <c r="X50" s="53">
        <v>37990</v>
      </c>
    </row>
    <row r="51" spans="1:24">
      <c r="A51" s="36">
        <v>1998</v>
      </c>
      <c r="B51" s="55">
        <f>SUM(C51:X51)</f>
        <v>115002832</v>
      </c>
      <c r="C51" s="99">
        <v>1442376</v>
      </c>
      <c r="D51" s="99">
        <v>5856166</v>
      </c>
      <c r="E51" s="99">
        <v>7760229</v>
      </c>
      <c r="F51" s="99">
        <v>7596504</v>
      </c>
      <c r="G51" s="99">
        <v>7584181</v>
      </c>
      <c r="H51" s="99">
        <v>6982716</v>
      </c>
      <c r="I51" s="99">
        <v>7749253</v>
      </c>
      <c r="J51" s="99">
        <v>8335342</v>
      </c>
      <c r="K51" s="99">
        <v>9330064</v>
      </c>
      <c r="L51" s="99">
        <v>9015285</v>
      </c>
      <c r="M51" s="99">
        <v>8042001</v>
      </c>
      <c r="N51" s="99">
        <v>6960425</v>
      </c>
      <c r="O51" s="99">
        <v>5542590</v>
      </c>
      <c r="P51" s="99">
        <v>4673896</v>
      </c>
      <c r="Q51" s="99">
        <v>4520475</v>
      </c>
      <c r="R51" s="99">
        <v>4425827</v>
      </c>
      <c r="S51" s="99">
        <v>3826614</v>
      </c>
      <c r="T51" s="99">
        <v>2750797</v>
      </c>
      <c r="U51" s="99">
        <v>1623053</v>
      </c>
      <c r="V51" s="55">
        <v>735072</v>
      </c>
      <c r="W51" s="55">
        <v>213592</v>
      </c>
      <c r="X51" s="55">
        <v>36374</v>
      </c>
    </row>
    <row r="52" spans="1:24">
      <c r="A52" s="36">
        <v>1999</v>
      </c>
      <c r="B52" s="55">
        <f t="shared" ref="B52:B59" si="1">SUM(C52:X52)</f>
        <v>115952664</v>
      </c>
      <c r="C52" s="99">
        <v>1451166</v>
      </c>
      <c r="D52" s="99">
        <v>5834944</v>
      </c>
      <c r="E52" s="99">
        <v>7787246</v>
      </c>
      <c r="F52" s="99">
        <v>7714170</v>
      </c>
      <c r="G52" s="99">
        <v>7670083</v>
      </c>
      <c r="H52" s="99">
        <v>7124246</v>
      </c>
      <c r="I52" s="99">
        <v>7603647</v>
      </c>
      <c r="J52" s="99">
        <v>8153418</v>
      </c>
      <c r="K52" s="99">
        <v>9275877</v>
      </c>
      <c r="L52" s="99">
        <v>9133270</v>
      </c>
      <c r="M52" s="99">
        <v>8238393</v>
      </c>
      <c r="N52" s="99">
        <v>7270096</v>
      </c>
      <c r="O52" s="99">
        <v>5753640</v>
      </c>
      <c r="P52" s="99">
        <v>4784353</v>
      </c>
      <c r="Q52" s="99">
        <v>4431313</v>
      </c>
      <c r="R52" s="99">
        <v>4386258</v>
      </c>
      <c r="S52" s="99">
        <v>3875480</v>
      </c>
      <c r="T52" s="99">
        <v>2787730</v>
      </c>
      <c r="U52" s="99">
        <v>1681195</v>
      </c>
      <c r="V52" s="55">
        <v>744732</v>
      </c>
      <c r="W52" s="55">
        <v>215480</v>
      </c>
      <c r="X52" s="55">
        <v>35927</v>
      </c>
    </row>
    <row r="53" spans="1:24" ht="15">
      <c r="A53" s="36">
        <v>2000</v>
      </c>
      <c r="B53" s="55">
        <f t="shared" si="1"/>
        <v>116841326</v>
      </c>
      <c r="C53" s="99">
        <v>1465117</v>
      </c>
      <c r="D53" s="99">
        <v>5821197</v>
      </c>
      <c r="E53" s="99">
        <v>7729066</v>
      </c>
      <c r="F53" s="99">
        <v>7841535</v>
      </c>
      <c r="G53" s="99">
        <v>7725878</v>
      </c>
      <c r="H53" s="99">
        <v>7303562</v>
      </c>
      <c r="I53" s="99">
        <v>7447061</v>
      </c>
      <c r="J53" s="99">
        <v>8084642</v>
      </c>
      <c r="K53" s="99">
        <v>9142886</v>
      </c>
      <c r="L53" s="99">
        <v>9235513</v>
      </c>
      <c r="M53" s="99">
        <v>8447337</v>
      </c>
      <c r="N53" s="99">
        <v>7595021</v>
      </c>
      <c r="O53" s="99">
        <v>5948200</v>
      </c>
      <c r="P53" s="99">
        <v>4837094</v>
      </c>
      <c r="Q53" s="99">
        <v>4400351</v>
      </c>
      <c r="R53" s="99">
        <v>4332730</v>
      </c>
      <c r="S53" s="99">
        <v>3911569</v>
      </c>
      <c r="T53" s="99">
        <v>2826797</v>
      </c>
      <c r="U53" s="107">
        <v>1735161</v>
      </c>
      <c r="V53" s="107">
        <v>755823</v>
      </c>
      <c r="W53" s="107">
        <v>219036</v>
      </c>
      <c r="X53" s="107">
        <v>35750</v>
      </c>
    </row>
    <row r="54" spans="1:24" ht="15">
      <c r="A54" s="36">
        <v>2001</v>
      </c>
      <c r="B54" s="55">
        <f t="shared" si="1"/>
        <v>117736208</v>
      </c>
      <c r="C54" s="99">
        <v>1530714</v>
      </c>
      <c r="D54" s="99">
        <v>5818585</v>
      </c>
      <c r="E54" s="99">
        <v>7642127</v>
      </c>
      <c r="F54" s="99">
        <v>7922680</v>
      </c>
      <c r="G54" s="99">
        <v>7731440</v>
      </c>
      <c r="H54" s="99">
        <v>7551619</v>
      </c>
      <c r="I54" s="99">
        <v>7255878</v>
      </c>
      <c r="J54" s="99">
        <v>8128663</v>
      </c>
      <c r="K54" s="99">
        <v>8926784</v>
      </c>
      <c r="L54" s="99">
        <v>9347861</v>
      </c>
      <c r="M54" s="99">
        <v>8625737</v>
      </c>
      <c r="N54" s="99">
        <v>7947985</v>
      </c>
      <c r="O54" s="99">
        <v>6094714</v>
      </c>
      <c r="P54" s="99">
        <v>4941641</v>
      </c>
      <c r="Q54" s="99">
        <v>4379906</v>
      </c>
      <c r="R54" s="99">
        <v>4279080</v>
      </c>
      <c r="S54" s="99">
        <v>3891235</v>
      </c>
      <c r="T54" s="99">
        <v>2899244</v>
      </c>
      <c r="U54" s="108">
        <v>1768920</v>
      </c>
      <c r="V54" s="108">
        <v>793988</v>
      </c>
      <c r="W54" s="108">
        <v>220682</v>
      </c>
      <c r="X54" s="108">
        <v>36725</v>
      </c>
    </row>
    <row r="55" spans="1:24" ht="15">
      <c r="A55" s="36">
        <v>2002</v>
      </c>
      <c r="B55" s="55">
        <f t="shared" si="1"/>
        <v>118598236</v>
      </c>
      <c r="C55" s="99">
        <v>1516794</v>
      </c>
      <c r="D55" s="99">
        <v>5905107</v>
      </c>
      <c r="E55" s="99">
        <v>7550911</v>
      </c>
      <c r="F55" s="99">
        <v>7983450</v>
      </c>
      <c r="G55" s="99">
        <v>7752303</v>
      </c>
      <c r="H55" s="99">
        <v>7730125</v>
      </c>
      <c r="I55" s="99">
        <v>7213826</v>
      </c>
      <c r="J55" s="99">
        <v>8105955</v>
      </c>
      <c r="K55" s="99">
        <v>8701959</v>
      </c>
      <c r="L55" s="99">
        <v>9360571</v>
      </c>
      <c r="M55" s="99">
        <v>8835553</v>
      </c>
      <c r="N55" s="99">
        <v>7908927</v>
      </c>
      <c r="O55" s="99">
        <v>6594382</v>
      </c>
      <c r="P55" s="99">
        <v>5116298</v>
      </c>
      <c r="Q55" s="99">
        <v>4382344</v>
      </c>
      <c r="R55" s="99">
        <v>4210566</v>
      </c>
      <c r="S55" s="99">
        <v>3869200</v>
      </c>
      <c r="T55" s="99">
        <v>2973710</v>
      </c>
      <c r="U55" s="109">
        <v>1793044</v>
      </c>
      <c r="V55" s="109">
        <v>821124</v>
      </c>
      <c r="W55" s="109">
        <v>233813</v>
      </c>
      <c r="X55" s="109">
        <v>38274</v>
      </c>
    </row>
    <row r="56" spans="1:24" ht="15">
      <c r="A56" s="36">
        <v>2003</v>
      </c>
      <c r="B56" s="55">
        <f t="shared" si="1"/>
        <v>119408097</v>
      </c>
      <c r="C56" s="99">
        <v>1533565</v>
      </c>
      <c r="D56" s="99">
        <v>5982488</v>
      </c>
      <c r="E56" s="99">
        <v>7476358</v>
      </c>
      <c r="F56" s="99">
        <v>7995426</v>
      </c>
      <c r="G56" s="99">
        <v>7792751</v>
      </c>
      <c r="H56" s="99">
        <v>7860216</v>
      </c>
      <c r="I56" s="99">
        <v>7270228</v>
      </c>
      <c r="J56" s="99">
        <v>8017737</v>
      </c>
      <c r="K56" s="99">
        <v>8472903</v>
      </c>
      <c r="L56" s="99">
        <v>9342410</v>
      </c>
      <c r="M56" s="99">
        <v>9005610</v>
      </c>
      <c r="N56" s="99">
        <v>8028468</v>
      </c>
      <c r="O56" s="99">
        <v>6838415</v>
      </c>
      <c r="P56" s="99">
        <v>5392431</v>
      </c>
      <c r="Q56" s="99">
        <v>4442823</v>
      </c>
      <c r="R56" s="99">
        <v>4136513</v>
      </c>
      <c r="S56" s="99">
        <v>3854141</v>
      </c>
      <c r="T56" s="99">
        <v>3015250</v>
      </c>
      <c r="U56" s="110">
        <v>1815688</v>
      </c>
      <c r="V56" s="110">
        <v>846803</v>
      </c>
      <c r="W56" s="110">
        <v>247188</v>
      </c>
      <c r="X56" s="110">
        <v>40685</v>
      </c>
    </row>
    <row r="57" spans="1:24" ht="15">
      <c r="A57" s="36">
        <v>2004</v>
      </c>
      <c r="B57" s="55">
        <f t="shared" si="1"/>
        <v>120233865</v>
      </c>
      <c r="C57" s="99">
        <v>1551887</v>
      </c>
      <c r="D57" s="99">
        <v>6069789</v>
      </c>
      <c r="E57" s="99">
        <v>7427967</v>
      </c>
      <c r="F57" s="99">
        <v>7957493</v>
      </c>
      <c r="G57" s="99">
        <v>7870595</v>
      </c>
      <c r="H57" s="99">
        <v>7928050</v>
      </c>
      <c r="I57" s="99">
        <v>7403133</v>
      </c>
      <c r="J57" s="99">
        <v>7863665</v>
      </c>
      <c r="K57" s="99">
        <v>8281880</v>
      </c>
      <c r="L57" s="99">
        <v>9327505</v>
      </c>
      <c r="M57" s="99">
        <v>9121652</v>
      </c>
      <c r="N57" s="99">
        <v>8199225</v>
      </c>
      <c r="O57" s="99">
        <v>7134777</v>
      </c>
      <c r="P57" s="99">
        <v>5599044</v>
      </c>
      <c r="Q57" s="99">
        <v>4529662</v>
      </c>
      <c r="R57" s="99">
        <v>4068474</v>
      </c>
      <c r="S57" s="99">
        <v>3799479</v>
      </c>
      <c r="T57" s="99">
        <v>3080215</v>
      </c>
      <c r="U57" s="111">
        <v>1846685</v>
      </c>
      <c r="V57" s="111">
        <v>875253</v>
      </c>
      <c r="W57" s="111">
        <v>256244</v>
      </c>
      <c r="X57" s="111">
        <v>41191</v>
      </c>
    </row>
    <row r="58" spans="1:24" ht="15">
      <c r="A58" s="36">
        <v>2005</v>
      </c>
      <c r="B58" s="55">
        <f t="shared" si="1"/>
        <v>121071125</v>
      </c>
      <c r="C58" s="99">
        <v>1542576</v>
      </c>
      <c r="D58" s="99">
        <v>6155157</v>
      </c>
      <c r="E58" s="99">
        <v>7405187</v>
      </c>
      <c r="F58" s="99">
        <v>7856095</v>
      </c>
      <c r="G58" s="99">
        <v>7967625</v>
      </c>
      <c r="H58" s="99">
        <v>7945167</v>
      </c>
      <c r="I58" s="99">
        <v>7580882</v>
      </c>
      <c r="J58" s="99">
        <v>7672424</v>
      </c>
      <c r="K58" s="99">
        <v>8222362</v>
      </c>
      <c r="L58" s="99">
        <v>9210644</v>
      </c>
      <c r="M58" s="99">
        <v>9237406</v>
      </c>
      <c r="N58" s="99">
        <v>8392024</v>
      </c>
      <c r="O58" s="99">
        <v>7468070</v>
      </c>
      <c r="P58" s="99">
        <v>5770500</v>
      </c>
      <c r="Q58" s="99">
        <v>4592166</v>
      </c>
      <c r="R58" s="99">
        <v>4041164</v>
      </c>
      <c r="S58" s="99">
        <v>3767030</v>
      </c>
      <c r="T58" s="99">
        <v>3106984</v>
      </c>
      <c r="U58" s="112">
        <v>1907280</v>
      </c>
      <c r="V58" s="112">
        <v>908907</v>
      </c>
      <c r="W58" s="112">
        <v>273923</v>
      </c>
      <c r="X58" s="112">
        <v>47552</v>
      </c>
    </row>
    <row r="59" spans="1:24" ht="15">
      <c r="A59" s="36">
        <v>2006</v>
      </c>
      <c r="B59" s="55">
        <f t="shared" si="1"/>
        <v>121919998</v>
      </c>
      <c r="C59" s="99">
        <v>1567186</v>
      </c>
      <c r="D59" s="99">
        <v>6166619</v>
      </c>
      <c r="E59" s="99">
        <v>7463131</v>
      </c>
      <c r="F59" s="99">
        <v>7763315</v>
      </c>
      <c r="G59" s="99">
        <v>8043067</v>
      </c>
      <c r="H59" s="99">
        <v>7944617</v>
      </c>
      <c r="I59" s="99">
        <v>7816385</v>
      </c>
      <c r="J59" s="99">
        <v>7470105</v>
      </c>
      <c r="K59" s="99">
        <v>8258767</v>
      </c>
      <c r="L59" s="99">
        <v>8991150</v>
      </c>
      <c r="M59" s="99">
        <v>9345554</v>
      </c>
      <c r="N59" s="99">
        <v>8566909</v>
      </c>
      <c r="O59" s="99">
        <v>7815136</v>
      </c>
      <c r="P59" s="99">
        <v>5912247</v>
      </c>
      <c r="Q59" s="99">
        <v>4694868</v>
      </c>
      <c r="R59" s="99">
        <v>4029007</v>
      </c>
      <c r="S59" s="99">
        <v>3729806</v>
      </c>
      <c r="T59" s="99">
        <v>3103585</v>
      </c>
      <c r="U59" s="113">
        <v>1971517</v>
      </c>
      <c r="V59" s="113">
        <v>928707</v>
      </c>
      <c r="W59" s="113">
        <v>288058</v>
      </c>
      <c r="X59" s="113">
        <v>50262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59"/>
  <sheetViews>
    <sheetView topLeftCell="A46" workbookViewId="0">
      <selection activeCell="A51" sqref="A51:X59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" width="11.28515625" style="15" customWidth="1"/>
    <col min="2" max="2" width="14" style="15" customWidth="1"/>
    <col min="3" max="3" width="12.42578125" style="15" customWidth="1"/>
    <col min="4" max="16384" width="10.7109375" style="15"/>
  </cols>
  <sheetData>
    <row r="1" spans="1:24" s="16" customFormat="1" ht="35.1" customHeight="1">
      <c r="A1" s="17" t="s">
        <v>29</v>
      </c>
      <c r="B1" s="16" t="s">
        <v>30</v>
      </c>
      <c r="C1" s="16" t="s">
        <v>1</v>
      </c>
      <c r="D1" s="16" t="s">
        <v>31</v>
      </c>
      <c r="E1" s="16" t="s">
        <v>7</v>
      </c>
      <c r="F1" s="16" t="s">
        <v>8</v>
      </c>
      <c r="G1" s="16" t="s">
        <v>9</v>
      </c>
      <c r="H1" s="16" t="s">
        <v>10</v>
      </c>
      <c r="I1" s="16" t="s">
        <v>11</v>
      </c>
      <c r="J1" s="16" t="s">
        <v>12</v>
      </c>
      <c r="K1" s="16" t="s">
        <v>32</v>
      </c>
      <c r="L1" s="16" t="s">
        <v>14</v>
      </c>
      <c r="M1" s="16" t="s">
        <v>15</v>
      </c>
      <c r="N1" s="16" t="s">
        <v>33</v>
      </c>
      <c r="O1" s="16" t="s">
        <v>17</v>
      </c>
      <c r="P1" s="16" t="s">
        <v>18</v>
      </c>
      <c r="Q1" s="16" t="s">
        <v>19</v>
      </c>
      <c r="R1" s="16" t="s">
        <v>20</v>
      </c>
      <c r="S1" s="16" t="s">
        <v>21</v>
      </c>
      <c r="T1" s="16" t="s">
        <v>22</v>
      </c>
      <c r="U1" s="16" t="s">
        <v>23</v>
      </c>
      <c r="V1" s="16" t="s">
        <v>24</v>
      </c>
      <c r="W1" s="16" t="s">
        <v>25</v>
      </c>
      <c r="X1" s="16" t="s">
        <v>26</v>
      </c>
    </row>
    <row r="2" spans="1:24" ht="15" customHeight="1">
      <c r="A2" s="15">
        <v>1949</v>
      </c>
      <c r="B2" s="55">
        <f t="shared" ref="B2:B59" si="0">SUM(C2:X2)</f>
        <v>8908695.5099999979</v>
      </c>
      <c r="C2" s="55">
        <v>231124.9</v>
      </c>
      <c r="D2" s="55">
        <v>886244.1</v>
      </c>
      <c r="E2" s="55">
        <v>901000</v>
      </c>
      <c r="F2" s="55">
        <v>806000</v>
      </c>
      <c r="G2" s="55">
        <v>765000</v>
      </c>
      <c r="H2" s="55">
        <v>774000</v>
      </c>
      <c r="I2" s="55">
        <v>750999.99</v>
      </c>
      <c r="J2" s="55">
        <v>664000</v>
      </c>
      <c r="K2" s="55">
        <v>627000.01</v>
      </c>
      <c r="L2" s="55">
        <v>572000</v>
      </c>
      <c r="M2" s="55">
        <v>503000.01</v>
      </c>
      <c r="N2" s="55">
        <v>435000</v>
      </c>
      <c r="O2" s="55">
        <v>344999.99</v>
      </c>
      <c r="P2" s="55">
        <v>254000</v>
      </c>
      <c r="Q2" s="55">
        <v>179277.12</v>
      </c>
      <c r="R2" s="55">
        <v>109960.29</v>
      </c>
      <c r="S2" s="55">
        <v>60303.51</v>
      </c>
      <c r="T2" s="55">
        <v>27248.94</v>
      </c>
      <c r="U2" s="55">
        <v>10874.83</v>
      </c>
      <c r="V2" s="55">
        <v>4261.12</v>
      </c>
      <c r="W2" s="55">
        <v>1565.8</v>
      </c>
      <c r="X2" s="55">
        <v>834.9</v>
      </c>
    </row>
    <row r="3" spans="1:24" ht="15" customHeight="1">
      <c r="A3" s="15">
        <v>1950</v>
      </c>
      <c r="B3" s="55">
        <f t="shared" si="0"/>
        <v>8882589</v>
      </c>
      <c r="C3" s="54">
        <v>229569</v>
      </c>
      <c r="D3" s="54">
        <v>892824</v>
      </c>
      <c r="E3" s="54">
        <v>907002</v>
      </c>
      <c r="F3" s="54">
        <v>770070</v>
      </c>
      <c r="G3" s="54">
        <v>724083</v>
      </c>
      <c r="H3" s="54">
        <v>715935</v>
      </c>
      <c r="I3" s="54">
        <v>768815</v>
      </c>
      <c r="J3" s="54">
        <v>724156</v>
      </c>
      <c r="K3" s="54">
        <v>670040</v>
      </c>
      <c r="L3" s="54">
        <v>580486</v>
      </c>
      <c r="M3" s="54">
        <v>507019</v>
      </c>
      <c r="N3" s="54">
        <v>428210</v>
      </c>
      <c r="O3" s="54">
        <v>333090</v>
      </c>
      <c r="P3" s="54">
        <v>240600</v>
      </c>
      <c r="Q3" s="54">
        <v>178137</v>
      </c>
      <c r="R3" s="54">
        <v>109261</v>
      </c>
      <c r="S3" s="54">
        <v>59920</v>
      </c>
      <c r="T3" s="54">
        <v>27001</v>
      </c>
      <c r="U3" s="54">
        <v>10482</v>
      </c>
      <c r="V3" s="54">
        <v>3751</v>
      </c>
      <c r="W3" s="54">
        <v>1373</v>
      </c>
      <c r="X3" s="54">
        <v>765</v>
      </c>
    </row>
    <row r="4" spans="1:24" ht="15" customHeight="1">
      <c r="A4" s="15">
        <v>1951</v>
      </c>
      <c r="B4" s="55">
        <f t="shared" si="0"/>
        <v>9074701</v>
      </c>
      <c r="C4" s="54">
        <v>239043</v>
      </c>
      <c r="D4" s="54">
        <v>927962</v>
      </c>
      <c r="E4" s="54">
        <v>950931</v>
      </c>
      <c r="F4" s="54">
        <v>804457</v>
      </c>
      <c r="G4" s="54">
        <v>741641</v>
      </c>
      <c r="H4" s="54">
        <v>718550</v>
      </c>
      <c r="I4" s="54">
        <v>765555</v>
      </c>
      <c r="J4" s="54">
        <v>725270</v>
      </c>
      <c r="K4" s="54">
        <v>672602</v>
      </c>
      <c r="L4" s="54">
        <v>591450</v>
      </c>
      <c r="M4" s="54">
        <v>504969</v>
      </c>
      <c r="N4" s="54">
        <v>436858</v>
      </c>
      <c r="O4" s="54">
        <v>339644</v>
      </c>
      <c r="P4" s="54">
        <v>249170</v>
      </c>
      <c r="Q4" s="54">
        <v>184776</v>
      </c>
      <c r="R4" s="54">
        <v>114608</v>
      </c>
      <c r="S4" s="54">
        <v>61918</v>
      </c>
      <c r="T4" s="54">
        <v>28255</v>
      </c>
      <c r="U4" s="54">
        <v>11004</v>
      </c>
      <c r="V4" s="54">
        <v>3867</v>
      </c>
      <c r="W4" s="54">
        <v>1389</v>
      </c>
      <c r="X4" s="54">
        <v>782</v>
      </c>
    </row>
    <row r="5" spans="1:24" ht="15" customHeight="1">
      <c r="A5" s="15">
        <v>1952</v>
      </c>
      <c r="B5" s="55">
        <f t="shared" si="0"/>
        <v>9266813</v>
      </c>
      <c r="C5" s="54">
        <v>248517</v>
      </c>
      <c r="D5" s="54">
        <v>963104</v>
      </c>
      <c r="E5" s="54">
        <v>994859</v>
      </c>
      <c r="F5" s="54">
        <v>838844</v>
      </c>
      <c r="G5" s="54">
        <v>759198</v>
      </c>
      <c r="H5" s="54">
        <v>721162</v>
      </c>
      <c r="I5" s="54">
        <v>762295</v>
      </c>
      <c r="J5" s="54">
        <v>726382</v>
      </c>
      <c r="K5" s="54">
        <v>675165</v>
      </c>
      <c r="L5" s="54">
        <v>597109</v>
      </c>
      <c r="M5" s="54">
        <v>508224</v>
      </c>
      <c r="N5" s="54">
        <v>444192</v>
      </c>
      <c r="O5" s="54">
        <v>347514</v>
      </c>
      <c r="P5" s="54">
        <v>259677</v>
      </c>
      <c r="Q5" s="54">
        <v>189477</v>
      </c>
      <c r="R5" s="54">
        <v>120276</v>
      </c>
      <c r="S5" s="54">
        <v>63593</v>
      </c>
      <c r="T5" s="54">
        <v>29840</v>
      </c>
      <c r="U5" s="54">
        <v>11195</v>
      </c>
      <c r="V5" s="54">
        <v>3975</v>
      </c>
      <c r="W5" s="54">
        <v>1415</v>
      </c>
      <c r="X5" s="54">
        <v>800</v>
      </c>
    </row>
    <row r="6" spans="1:24" ht="15" customHeight="1">
      <c r="A6" s="15">
        <v>1953</v>
      </c>
      <c r="B6" s="55">
        <f t="shared" si="0"/>
        <v>9458917</v>
      </c>
      <c r="C6" s="54">
        <v>257991</v>
      </c>
      <c r="D6" s="54">
        <v>998242</v>
      </c>
      <c r="E6" s="54">
        <v>1038787</v>
      </c>
      <c r="F6" s="54">
        <v>873229</v>
      </c>
      <c r="G6" s="54">
        <v>776755</v>
      </c>
      <c r="H6" s="54">
        <v>723776</v>
      </c>
      <c r="I6" s="54">
        <v>759035</v>
      </c>
      <c r="J6" s="54">
        <v>727494</v>
      </c>
      <c r="K6" s="54">
        <v>677728</v>
      </c>
      <c r="L6" s="54">
        <v>595486</v>
      </c>
      <c r="M6" s="54">
        <v>518759</v>
      </c>
      <c r="N6" s="54">
        <v>454256</v>
      </c>
      <c r="O6" s="54">
        <v>352649</v>
      </c>
      <c r="P6" s="54">
        <v>268916</v>
      </c>
      <c r="Q6" s="54">
        <v>195449</v>
      </c>
      <c r="R6" s="54">
        <v>126024</v>
      </c>
      <c r="S6" s="54">
        <v>65190</v>
      </c>
      <c r="T6" s="54">
        <v>31449</v>
      </c>
      <c r="U6" s="54">
        <v>11362</v>
      </c>
      <c r="V6" s="54">
        <v>4021</v>
      </c>
      <c r="W6" s="54">
        <v>1501</v>
      </c>
      <c r="X6" s="54">
        <v>818</v>
      </c>
    </row>
    <row r="7" spans="1:24" ht="15" customHeight="1">
      <c r="A7" s="15">
        <v>1954</v>
      </c>
      <c r="B7" s="55">
        <f t="shared" si="0"/>
        <v>9651031</v>
      </c>
      <c r="C7" s="54">
        <v>267465</v>
      </c>
      <c r="D7" s="54">
        <v>1033382</v>
      </c>
      <c r="E7" s="54">
        <v>1082715</v>
      </c>
      <c r="F7" s="54">
        <v>907616</v>
      </c>
      <c r="G7" s="54">
        <v>794312</v>
      </c>
      <c r="H7" s="54">
        <v>726390</v>
      </c>
      <c r="I7" s="54">
        <v>755776</v>
      </c>
      <c r="J7" s="54">
        <v>728606</v>
      </c>
      <c r="K7" s="54">
        <v>680290</v>
      </c>
      <c r="L7" s="54">
        <v>596011</v>
      </c>
      <c r="M7" s="54">
        <v>527150</v>
      </c>
      <c r="N7" s="54">
        <v>463929</v>
      </c>
      <c r="O7" s="54">
        <v>358180</v>
      </c>
      <c r="P7" s="54">
        <v>278270</v>
      </c>
      <c r="Q7" s="54">
        <v>201303</v>
      </c>
      <c r="R7" s="54">
        <v>131578</v>
      </c>
      <c r="S7" s="54">
        <v>66979</v>
      </c>
      <c r="T7" s="54">
        <v>32916</v>
      </c>
      <c r="U7" s="54">
        <v>11671</v>
      </c>
      <c r="V7" s="54">
        <v>4098</v>
      </c>
      <c r="W7" s="54">
        <v>1558</v>
      </c>
      <c r="X7" s="54">
        <v>836</v>
      </c>
    </row>
    <row r="8" spans="1:24" ht="15" customHeight="1">
      <c r="A8" s="15">
        <v>1955</v>
      </c>
      <c r="B8" s="55">
        <f t="shared" si="0"/>
        <v>9843145</v>
      </c>
      <c r="C8" s="54">
        <v>276940</v>
      </c>
      <c r="D8" s="54">
        <v>1068522</v>
      </c>
      <c r="E8" s="54">
        <v>1126643</v>
      </c>
      <c r="F8" s="54">
        <v>942002</v>
      </c>
      <c r="G8" s="54">
        <v>811870</v>
      </c>
      <c r="H8" s="54">
        <v>729004</v>
      </c>
      <c r="I8" s="54">
        <v>752517</v>
      </c>
      <c r="J8" s="54">
        <v>729717</v>
      </c>
      <c r="K8" s="54">
        <v>682854</v>
      </c>
      <c r="L8" s="54">
        <v>592749</v>
      </c>
      <c r="M8" s="54">
        <v>539327</v>
      </c>
      <c r="N8" s="54">
        <v>461333</v>
      </c>
      <c r="O8" s="54">
        <v>375978</v>
      </c>
      <c r="P8" s="54">
        <v>287733</v>
      </c>
      <c r="Q8" s="54">
        <v>207050</v>
      </c>
      <c r="R8" s="54">
        <v>136187</v>
      </c>
      <c r="S8" s="54">
        <v>69715</v>
      </c>
      <c r="T8" s="54">
        <v>33823</v>
      </c>
      <c r="U8" s="54">
        <v>12538</v>
      </c>
      <c r="V8" s="54">
        <v>4215</v>
      </c>
      <c r="W8" s="54">
        <v>1575</v>
      </c>
      <c r="X8" s="54">
        <v>853</v>
      </c>
    </row>
    <row r="9" spans="1:24" ht="15" customHeight="1">
      <c r="A9" s="15">
        <v>1956</v>
      </c>
      <c r="B9" s="55">
        <f t="shared" si="0"/>
        <v>10035259</v>
      </c>
      <c r="C9" s="54">
        <v>286414</v>
      </c>
      <c r="D9" s="54">
        <v>1103661</v>
      </c>
      <c r="E9" s="54">
        <v>1170571</v>
      </c>
      <c r="F9" s="54">
        <v>976390</v>
      </c>
      <c r="G9" s="54">
        <v>829428</v>
      </c>
      <c r="H9" s="54">
        <v>731619</v>
      </c>
      <c r="I9" s="54">
        <v>749257</v>
      </c>
      <c r="J9" s="54">
        <v>730830</v>
      </c>
      <c r="K9" s="54">
        <v>685417</v>
      </c>
      <c r="L9" s="54">
        <v>589851</v>
      </c>
      <c r="M9" s="54">
        <v>551139</v>
      </c>
      <c r="N9" s="54">
        <v>461267</v>
      </c>
      <c r="O9" s="54">
        <v>391247</v>
      </c>
      <c r="P9" s="54">
        <v>297513</v>
      </c>
      <c r="Q9" s="54">
        <v>212477</v>
      </c>
      <c r="R9" s="54">
        <v>140445</v>
      </c>
      <c r="S9" s="54">
        <v>72802</v>
      </c>
      <c r="T9" s="54">
        <v>34866</v>
      </c>
      <c r="U9" s="54">
        <v>13272</v>
      </c>
      <c r="V9" s="54">
        <v>4312</v>
      </c>
      <c r="W9" s="54">
        <v>1610</v>
      </c>
      <c r="X9" s="54">
        <v>871</v>
      </c>
    </row>
    <row r="10" spans="1:24" ht="15" customHeight="1">
      <c r="A10" s="15">
        <v>1957</v>
      </c>
      <c r="B10" s="55">
        <f t="shared" si="0"/>
        <v>10227368</v>
      </c>
      <c r="C10" s="54">
        <v>295888</v>
      </c>
      <c r="D10" s="54">
        <v>1138801</v>
      </c>
      <c r="E10" s="54">
        <v>1214500</v>
      </c>
      <c r="F10" s="54">
        <v>1010776</v>
      </c>
      <c r="G10" s="54">
        <v>846984</v>
      </c>
      <c r="H10" s="54">
        <v>734229</v>
      </c>
      <c r="I10" s="54">
        <v>745999</v>
      </c>
      <c r="J10" s="54">
        <v>731942</v>
      </c>
      <c r="K10" s="54">
        <v>687979</v>
      </c>
      <c r="L10" s="54">
        <v>590322</v>
      </c>
      <c r="M10" s="54">
        <v>559581</v>
      </c>
      <c r="N10" s="54">
        <v>468900</v>
      </c>
      <c r="O10" s="54">
        <v>398817</v>
      </c>
      <c r="P10" s="54">
        <v>304197</v>
      </c>
      <c r="Q10" s="54">
        <v>221005</v>
      </c>
      <c r="R10" s="54">
        <v>143769</v>
      </c>
      <c r="S10" s="54">
        <v>76821</v>
      </c>
      <c r="T10" s="54">
        <v>35848</v>
      </c>
      <c r="U10" s="54">
        <v>14066</v>
      </c>
      <c r="V10" s="54">
        <v>4396</v>
      </c>
      <c r="W10" s="54">
        <v>1659</v>
      </c>
      <c r="X10" s="54">
        <v>889</v>
      </c>
    </row>
    <row r="11" spans="1:24" ht="15" customHeight="1">
      <c r="A11" s="15">
        <v>1958</v>
      </c>
      <c r="B11" s="55">
        <f t="shared" si="0"/>
        <v>10419479</v>
      </c>
      <c r="C11" s="54">
        <v>305362</v>
      </c>
      <c r="D11" s="54">
        <v>1173941</v>
      </c>
      <c r="E11" s="54">
        <v>1258427</v>
      </c>
      <c r="F11" s="54">
        <v>1045162</v>
      </c>
      <c r="G11" s="54">
        <v>864542</v>
      </c>
      <c r="H11" s="54">
        <v>736843</v>
      </c>
      <c r="I11" s="54">
        <v>742739</v>
      </c>
      <c r="J11" s="54">
        <v>733054</v>
      </c>
      <c r="K11" s="54">
        <v>690543</v>
      </c>
      <c r="L11" s="54">
        <v>603367</v>
      </c>
      <c r="M11" s="54">
        <v>555449</v>
      </c>
      <c r="N11" s="54">
        <v>475569</v>
      </c>
      <c r="O11" s="54">
        <v>407350</v>
      </c>
      <c r="P11" s="54">
        <v>310826</v>
      </c>
      <c r="Q11" s="54">
        <v>229585</v>
      </c>
      <c r="R11" s="54">
        <v>147762</v>
      </c>
      <c r="S11" s="54">
        <v>80172</v>
      </c>
      <c r="T11" s="54">
        <v>36765</v>
      </c>
      <c r="U11" s="54">
        <v>14926</v>
      </c>
      <c r="V11" s="54">
        <v>4484</v>
      </c>
      <c r="W11" s="54">
        <v>1704</v>
      </c>
      <c r="X11" s="54">
        <v>907</v>
      </c>
    </row>
    <row r="12" spans="1:24" ht="15" customHeight="1">
      <c r="A12" s="15">
        <v>1959</v>
      </c>
      <c r="B12" s="55">
        <f t="shared" si="0"/>
        <v>10611589</v>
      </c>
      <c r="C12" s="54">
        <v>314836</v>
      </c>
      <c r="D12" s="54">
        <v>1209081</v>
      </c>
      <c r="E12" s="54">
        <v>1302356</v>
      </c>
      <c r="F12" s="54">
        <v>1079548</v>
      </c>
      <c r="G12" s="54">
        <v>882099</v>
      </c>
      <c r="H12" s="54">
        <v>739457</v>
      </c>
      <c r="I12" s="54">
        <v>739481</v>
      </c>
      <c r="J12" s="54">
        <v>734167</v>
      </c>
      <c r="K12" s="54">
        <v>693106</v>
      </c>
      <c r="L12" s="54">
        <v>614305</v>
      </c>
      <c r="M12" s="54">
        <v>553425</v>
      </c>
      <c r="N12" s="54">
        <v>482277</v>
      </c>
      <c r="O12" s="54">
        <v>415844</v>
      </c>
      <c r="P12" s="54">
        <v>317011</v>
      </c>
      <c r="Q12" s="54">
        <v>238608</v>
      </c>
      <c r="R12" s="54">
        <v>151482</v>
      </c>
      <c r="S12" s="54">
        <v>83797</v>
      </c>
      <c r="T12" s="54">
        <v>37847</v>
      </c>
      <c r="U12" s="54">
        <v>15618</v>
      </c>
      <c r="V12" s="54">
        <v>4588</v>
      </c>
      <c r="W12" s="54">
        <v>1732</v>
      </c>
      <c r="X12" s="54">
        <v>924</v>
      </c>
    </row>
    <row r="13" spans="1:24" ht="15" customHeight="1">
      <c r="A13" s="15">
        <v>1960</v>
      </c>
      <c r="B13" s="55">
        <f t="shared" si="0"/>
        <v>11093434.299999999</v>
      </c>
      <c r="C13" s="54">
        <v>328547</v>
      </c>
      <c r="D13" s="54">
        <v>1262204</v>
      </c>
      <c r="E13" s="54">
        <v>1375134</v>
      </c>
      <c r="F13" s="54">
        <v>1145483</v>
      </c>
      <c r="G13" s="54">
        <v>931928</v>
      </c>
      <c r="H13" s="54">
        <v>766439</v>
      </c>
      <c r="I13" s="54">
        <v>759247</v>
      </c>
      <c r="J13" s="54">
        <v>756260</v>
      </c>
      <c r="K13" s="54">
        <v>716266</v>
      </c>
      <c r="L13" s="54">
        <v>647084</v>
      </c>
      <c r="M13" s="54">
        <v>566185</v>
      </c>
      <c r="N13" s="54">
        <v>510959</v>
      </c>
      <c r="O13" s="54">
        <v>428206</v>
      </c>
      <c r="P13" s="54">
        <v>335994</v>
      </c>
      <c r="Q13" s="54">
        <v>246386</v>
      </c>
      <c r="R13" s="54">
        <v>159401</v>
      </c>
      <c r="S13" s="54">
        <v>89249</v>
      </c>
      <c r="T13" s="54">
        <v>40888.6</v>
      </c>
      <c r="U13" s="54">
        <v>17976.400000000001</v>
      </c>
      <c r="V13" s="54">
        <v>6269.6</v>
      </c>
      <c r="W13" s="54">
        <v>1897.1</v>
      </c>
      <c r="X13" s="54">
        <v>1430.6</v>
      </c>
    </row>
    <row r="14" spans="1:24" ht="15" customHeight="1">
      <c r="A14" s="15">
        <v>1961</v>
      </c>
      <c r="B14" s="55">
        <f t="shared" si="0"/>
        <v>11289212.699999999</v>
      </c>
      <c r="C14" s="54">
        <v>312000</v>
      </c>
      <c r="D14" s="54">
        <v>1252894.8</v>
      </c>
      <c r="E14" s="54">
        <v>1426610</v>
      </c>
      <c r="F14" s="54">
        <v>1208213.6000000001</v>
      </c>
      <c r="G14" s="54">
        <v>962266</v>
      </c>
      <c r="H14" s="54">
        <v>772744.1</v>
      </c>
      <c r="I14" s="54">
        <v>758448.9</v>
      </c>
      <c r="J14" s="54">
        <v>750824.8</v>
      </c>
      <c r="K14" s="54">
        <v>732100.5</v>
      </c>
      <c r="L14" s="54">
        <v>664843.5</v>
      </c>
      <c r="M14" s="54">
        <v>566622.19999999995</v>
      </c>
      <c r="N14" s="54">
        <v>522716.9</v>
      </c>
      <c r="O14" s="54">
        <v>426930.5</v>
      </c>
      <c r="P14" s="54">
        <v>348380.5</v>
      </c>
      <c r="Q14" s="54">
        <v>253560</v>
      </c>
      <c r="R14" s="54">
        <v>164762.1</v>
      </c>
      <c r="S14" s="54">
        <v>93406.8</v>
      </c>
      <c r="T14" s="54">
        <v>43313</v>
      </c>
      <c r="U14" s="54">
        <v>18455.5</v>
      </c>
      <c r="V14" s="54">
        <v>6711.5</v>
      </c>
      <c r="W14" s="54">
        <v>1946.7</v>
      </c>
      <c r="X14" s="54">
        <v>1460.8</v>
      </c>
    </row>
    <row r="15" spans="1:24" ht="15" customHeight="1">
      <c r="A15" s="15">
        <v>1962</v>
      </c>
      <c r="B15" s="55">
        <f t="shared" si="0"/>
        <v>11512397.600000001</v>
      </c>
      <c r="C15" s="54">
        <v>309000</v>
      </c>
      <c r="D15" s="54">
        <v>1254911.6000000001</v>
      </c>
      <c r="E15" s="54">
        <v>1479146.2</v>
      </c>
      <c r="F15" s="54">
        <v>1249240.2</v>
      </c>
      <c r="G15" s="54">
        <v>998160.3</v>
      </c>
      <c r="H15" s="54">
        <v>800268.4</v>
      </c>
      <c r="I15" s="54">
        <v>763794.1</v>
      </c>
      <c r="J15" s="54">
        <v>748518.9</v>
      </c>
      <c r="K15" s="54">
        <v>737264.8</v>
      </c>
      <c r="L15" s="54">
        <v>682752.4</v>
      </c>
      <c r="M15" s="54">
        <v>569164.80000000005</v>
      </c>
      <c r="N15" s="54">
        <v>532493.69999999995</v>
      </c>
      <c r="O15" s="54">
        <v>434258.1</v>
      </c>
      <c r="P15" s="54">
        <v>352455.4</v>
      </c>
      <c r="Q15" s="54">
        <v>257378.7</v>
      </c>
      <c r="R15" s="54">
        <v>171834.8</v>
      </c>
      <c r="S15" s="54">
        <v>96048.9</v>
      </c>
      <c r="T15" s="54">
        <v>46211.199999999997</v>
      </c>
      <c r="U15" s="54">
        <v>18943.2</v>
      </c>
      <c r="V15" s="54">
        <v>7179.8</v>
      </c>
      <c r="W15" s="54">
        <v>1926.3</v>
      </c>
      <c r="X15" s="54">
        <v>1445.8</v>
      </c>
    </row>
    <row r="16" spans="1:24" ht="15" customHeight="1">
      <c r="A16" s="15">
        <v>1963</v>
      </c>
      <c r="B16" s="55">
        <f t="shared" si="0"/>
        <v>11731170.599999998</v>
      </c>
      <c r="C16" s="54">
        <v>305000</v>
      </c>
      <c r="D16" s="54">
        <v>1252603.1000000001</v>
      </c>
      <c r="E16" s="54">
        <v>1525118</v>
      </c>
      <c r="F16" s="54">
        <v>1288744.7</v>
      </c>
      <c r="G16" s="54">
        <v>1028073.6</v>
      </c>
      <c r="H16" s="54">
        <v>846032.9</v>
      </c>
      <c r="I16" s="54">
        <v>757150.2</v>
      </c>
      <c r="J16" s="54">
        <v>756706.8</v>
      </c>
      <c r="K16" s="54">
        <v>740025.2</v>
      </c>
      <c r="L16" s="54">
        <v>694764.2</v>
      </c>
      <c r="M16" s="54">
        <v>582193.1</v>
      </c>
      <c r="N16" s="54">
        <v>534088.9</v>
      </c>
      <c r="O16" s="54">
        <v>444968.2</v>
      </c>
      <c r="P16" s="54">
        <v>361742</v>
      </c>
      <c r="Q16" s="54">
        <v>258620.6</v>
      </c>
      <c r="R16" s="54">
        <v>176448.7</v>
      </c>
      <c r="S16" s="54">
        <v>100084.5</v>
      </c>
      <c r="T16" s="54">
        <v>48917.3</v>
      </c>
      <c r="U16" s="54">
        <v>19022.5</v>
      </c>
      <c r="V16" s="54">
        <v>7449.6</v>
      </c>
      <c r="W16" s="54">
        <v>1940.5</v>
      </c>
      <c r="X16" s="54">
        <v>1476</v>
      </c>
    </row>
    <row r="17" spans="1:24" ht="15" customHeight="1">
      <c r="A17" s="15">
        <v>1964</v>
      </c>
      <c r="B17" s="55">
        <f t="shared" si="0"/>
        <v>11951226.9</v>
      </c>
      <c r="C17" s="54">
        <v>303000</v>
      </c>
      <c r="D17" s="54">
        <v>1247748.5</v>
      </c>
      <c r="E17" s="54">
        <v>1563517</v>
      </c>
      <c r="F17" s="54">
        <v>1333556.5</v>
      </c>
      <c r="G17" s="54">
        <v>1065043.3</v>
      </c>
      <c r="H17" s="54">
        <v>888728</v>
      </c>
      <c r="I17" s="54">
        <v>761525.8</v>
      </c>
      <c r="J17" s="54">
        <v>758748.8</v>
      </c>
      <c r="K17" s="54">
        <v>743823.1</v>
      </c>
      <c r="L17" s="54">
        <v>699134.9</v>
      </c>
      <c r="M17" s="54">
        <v>596290.80000000005</v>
      </c>
      <c r="N17" s="54">
        <v>540056.30000000005</v>
      </c>
      <c r="O17" s="54">
        <v>453798.7</v>
      </c>
      <c r="P17" s="54">
        <v>370046.1</v>
      </c>
      <c r="Q17" s="54">
        <v>259969.4</v>
      </c>
      <c r="R17" s="54">
        <v>179032.4</v>
      </c>
      <c r="S17" s="54">
        <v>104925.7</v>
      </c>
      <c r="T17" s="54">
        <v>51833.7</v>
      </c>
      <c r="U17" s="54">
        <v>19428.900000000001</v>
      </c>
      <c r="V17" s="54">
        <v>7506.5</v>
      </c>
      <c r="W17" s="54">
        <v>2034.5</v>
      </c>
      <c r="X17" s="54">
        <v>1478</v>
      </c>
    </row>
    <row r="18" spans="1:24" ht="15" customHeight="1">
      <c r="A18" s="15">
        <v>1965</v>
      </c>
      <c r="B18" s="55">
        <f t="shared" si="0"/>
        <v>12169857.899999999</v>
      </c>
      <c r="C18" s="54">
        <v>294000</v>
      </c>
      <c r="D18" s="54">
        <v>1254379.8</v>
      </c>
      <c r="E18" s="54">
        <v>1581011</v>
      </c>
      <c r="F18" s="54">
        <v>1381000.3</v>
      </c>
      <c r="G18" s="54">
        <v>1111020.6000000001</v>
      </c>
      <c r="H18" s="54">
        <v>921146.8</v>
      </c>
      <c r="I18" s="54">
        <v>772383.6</v>
      </c>
      <c r="J18" s="54">
        <v>757809.3</v>
      </c>
      <c r="K18" s="54">
        <v>750466.6</v>
      </c>
      <c r="L18" s="54">
        <v>703251.7</v>
      </c>
      <c r="M18" s="54">
        <v>615709.1</v>
      </c>
      <c r="N18" s="54">
        <v>540290.1</v>
      </c>
      <c r="O18" s="54">
        <v>467206.6</v>
      </c>
      <c r="P18" s="54">
        <v>366117.3</v>
      </c>
      <c r="Q18" s="54">
        <v>273754.3</v>
      </c>
      <c r="R18" s="54">
        <v>183345.3</v>
      </c>
      <c r="S18" s="54">
        <v>110161.3</v>
      </c>
      <c r="T18" s="54">
        <v>54524</v>
      </c>
      <c r="U18" s="54">
        <v>20796.7</v>
      </c>
      <c r="V18" s="54">
        <v>7621</v>
      </c>
      <c r="W18" s="54">
        <v>2269.5</v>
      </c>
      <c r="X18" s="54">
        <v>1593</v>
      </c>
    </row>
    <row r="19" spans="1:24" ht="15" customHeight="1">
      <c r="A19" s="15">
        <v>1966</v>
      </c>
      <c r="B19" s="55">
        <f t="shared" si="0"/>
        <v>12380990.900000002</v>
      </c>
      <c r="C19" s="54">
        <v>285000</v>
      </c>
      <c r="D19" s="54">
        <v>1248415.3999999999</v>
      </c>
      <c r="E19" s="54">
        <v>1596589.5</v>
      </c>
      <c r="F19" s="54">
        <v>1438757.8</v>
      </c>
      <c r="G19" s="54">
        <v>1178579.7</v>
      </c>
      <c r="H19" s="54">
        <v>933015.7</v>
      </c>
      <c r="I19" s="54">
        <v>786798.5</v>
      </c>
      <c r="J19" s="54">
        <v>757543.2</v>
      </c>
      <c r="K19" s="54">
        <v>747316.2</v>
      </c>
      <c r="L19" s="54">
        <v>715510.4</v>
      </c>
      <c r="M19" s="54">
        <v>634727.6</v>
      </c>
      <c r="N19" s="54">
        <v>535006</v>
      </c>
      <c r="O19" s="54">
        <v>478949.9</v>
      </c>
      <c r="P19" s="54">
        <v>367539.5</v>
      </c>
      <c r="Q19" s="54">
        <v>283704.90000000002</v>
      </c>
      <c r="R19" s="54">
        <v>189304.4</v>
      </c>
      <c r="S19" s="54">
        <v>113419.9</v>
      </c>
      <c r="T19" s="54">
        <v>57006.400000000001</v>
      </c>
      <c r="U19" s="54">
        <v>22033.4</v>
      </c>
      <c r="V19" s="54">
        <v>7690</v>
      </c>
      <c r="W19" s="54">
        <v>2461.5</v>
      </c>
      <c r="X19" s="54">
        <v>1621</v>
      </c>
    </row>
    <row r="20" spans="1:24" ht="15" customHeight="1">
      <c r="A20" s="15">
        <v>1967</v>
      </c>
      <c r="B20" s="55">
        <f t="shared" si="0"/>
        <v>12581859.999999998</v>
      </c>
      <c r="C20" s="54">
        <v>270000</v>
      </c>
      <c r="D20" s="54">
        <v>1240769.6000000001</v>
      </c>
      <c r="E20" s="54">
        <v>1608522.6</v>
      </c>
      <c r="F20" s="54">
        <v>1494889.6</v>
      </c>
      <c r="G20" s="54">
        <v>1220982.1000000001</v>
      </c>
      <c r="H20" s="54">
        <v>964779.1</v>
      </c>
      <c r="I20" s="54">
        <v>814966</v>
      </c>
      <c r="J20" s="54">
        <v>758402.9</v>
      </c>
      <c r="K20" s="54">
        <v>746167.7</v>
      </c>
      <c r="L20" s="54">
        <v>718621.6</v>
      </c>
      <c r="M20" s="54">
        <v>655382.80000000005</v>
      </c>
      <c r="N20" s="54">
        <v>534412.4</v>
      </c>
      <c r="O20" s="54">
        <v>487982.5</v>
      </c>
      <c r="P20" s="54">
        <v>377039.2</v>
      </c>
      <c r="Q20" s="54">
        <v>284054.90000000002</v>
      </c>
      <c r="R20" s="54">
        <v>192891.2</v>
      </c>
      <c r="S20" s="54">
        <v>118092.1</v>
      </c>
      <c r="T20" s="54">
        <v>58436.4</v>
      </c>
      <c r="U20" s="54">
        <v>23466.7</v>
      </c>
      <c r="V20" s="54">
        <v>7690.6</v>
      </c>
      <c r="W20" s="54">
        <v>2674</v>
      </c>
      <c r="X20" s="54">
        <v>1636</v>
      </c>
    </row>
    <row r="21" spans="1:24" ht="15" customHeight="1">
      <c r="A21" s="15">
        <v>1968</v>
      </c>
      <c r="B21" s="55">
        <f t="shared" si="0"/>
        <v>12782081.300000001</v>
      </c>
      <c r="C21" s="54">
        <v>264000</v>
      </c>
      <c r="D21" s="54">
        <v>1220047</v>
      </c>
      <c r="E21" s="54">
        <v>1624632.6</v>
      </c>
      <c r="F21" s="54">
        <v>1537888.2</v>
      </c>
      <c r="G21" s="54">
        <v>1272460</v>
      </c>
      <c r="H21" s="54">
        <v>985788.7</v>
      </c>
      <c r="I21" s="54">
        <v>856957.3</v>
      </c>
      <c r="J21" s="54">
        <v>752741.9</v>
      </c>
      <c r="K21" s="54">
        <v>752936.6</v>
      </c>
      <c r="L21" s="54">
        <v>719999.3</v>
      </c>
      <c r="M21" s="54">
        <v>672320.1</v>
      </c>
      <c r="N21" s="54">
        <v>538581.30000000005</v>
      </c>
      <c r="O21" s="54">
        <v>493205.4</v>
      </c>
      <c r="P21" s="54">
        <v>386749.9</v>
      </c>
      <c r="Q21" s="54">
        <v>290298</v>
      </c>
      <c r="R21" s="54">
        <v>193768.4</v>
      </c>
      <c r="S21" s="54">
        <v>122011.6</v>
      </c>
      <c r="T21" s="54">
        <v>60733.5</v>
      </c>
      <c r="U21" s="54">
        <v>24819.3</v>
      </c>
      <c r="V21" s="54">
        <v>7652.7</v>
      </c>
      <c r="W21" s="54">
        <v>2770.5</v>
      </c>
      <c r="X21" s="54">
        <v>1719</v>
      </c>
    </row>
    <row r="22" spans="1:24" ht="15" customHeight="1">
      <c r="A22" s="15">
        <v>1969</v>
      </c>
      <c r="B22" s="55">
        <f t="shared" si="0"/>
        <v>12977469.300000001</v>
      </c>
      <c r="C22" s="54">
        <v>258000</v>
      </c>
      <c r="D22" s="54">
        <v>1195912.7</v>
      </c>
      <c r="E22" s="54">
        <v>1642881.8</v>
      </c>
      <c r="F22" s="54">
        <v>1570307</v>
      </c>
      <c r="G22" s="54">
        <v>1330041.6000000001</v>
      </c>
      <c r="H22" s="54">
        <v>1019010.4</v>
      </c>
      <c r="I22" s="54">
        <v>890374</v>
      </c>
      <c r="J22" s="54">
        <v>753566.3</v>
      </c>
      <c r="K22" s="54">
        <v>754377</v>
      </c>
      <c r="L22" s="54">
        <v>724469.7</v>
      </c>
      <c r="M22" s="54">
        <v>678589.4</v>
      </c>
      <c r="N22" s="54">
        <v>548996.5</v>
      </c>
      <c r="O22" s="54">
        <v>500749.9</v>
      </c>
      <c r="P22" s="54">
        <v>394582.3</v>
      </c>
      <c r="Q22" s="54">
        <v>293913.59999999998</v>
      </c>
      <c r="R22" s="54">
        <v>195491.4</v>
      </c>
      <c r="S22" s="54">
        <v>123142.8</v>
      </c>
      <c r="T22" s="54">
        <v>64642.1</v>
      </c>
      <c r="U22" s="54">
        <v>26150.1</v>
      </c>
      <c r="V22" s="54">
        <v>7765.2</v>
      </c>
      <c r="W22" s="54">
        <v>2730.5</v>
      </c>
      <c r="X22" s="54">
        <v>1775</v>
      </c>
    </row>
    <row r="23" spans="1:24" ht="15" customHeight="1">
      <c r="A23" s="15">
        <v>1970</v>
      </c>
      <c r="B23" s="55">
        <f t="shared" si="0"/>
        <v>13252390.000000002</v>
      </c>
      <c r="C23" s="54">
        <v>299532</v>
      </c>
      <c r="D23" s="54">
        <v>1207037</v>
      </c>
      <c r="E23" s="54">
        <v>1641660</v>
      </c>
      <c r="F23" s="54">
        <v>1603835</v>
      </c>
      <c r="G23" s="54">
        <v>1382411</v>
      </c>
      <c r="H23" s="54">
        <v>1067679</v>
      </c>
      <c r="I23" s="54">
        <v>904247</v>
      </c>
      <c r="J23" s="54">
        <v>772991</v>
      </c>
      <c r="K23" s="54">
        <v>749174</v>
      </c>
      <c r="L23" s="54">
        <v>734908</v>
      </c>
      <c r="M23" s="54">
        <v>677849</v>
      </c>
      <c r="N23" s="54">
        <v>570856</v>
      </c>
      <c r="O23" s="54">
        <v>499184</v>
      </c>
      <c r="P23" s="54">
        <v>409645</v>
      </c>
      <c r="Q23" s="54">
        <v>289802</v>
      </c>
      <c r="R23" s="54">
        <v>206402</v>
      </c>
      <c r="S23" s="54">
        <v>125375</v>
      </c>
      <c r="T23" s="54">
        <v>69428.800000000003</v>
      </c>
      <c r="U23" s="54">
        <v>27305.3</v>
      </c>
      <c r="V23" s="54">
        <v>8421.4</v>
      </c>
      <c r="W23" s="54">
        <v>2674.5</v>
      </c>
      <c r="X23" s="54">
        <v>1973</v>
      </c>
    </row>
    <row r="24" spans="1:24" ht="15" customHeight="1">
      <c r="A24" s="15">
        <v>1971</v>
      </c>
      <c r="B24" s="55">
        <f t="shared" si="0"/>
        <v>13489180.700000003</v>
      </c>
      <c r="C24" s="54">
        <v>287000</v>
      </c>
      <c r="D24" s="54">
        <v>1166402.3</v>
      </c>
      <c r="E24" s="54">
        <v>1636635.5</v>
      </c>
      <c r="F24" s="54">
        <v>1630794</v>
      </c>
      <c r="G24" s="54">
        <v>1455550.6</v>
      </c>
      <c r="H24" s="54">
        <v>1165416.3999999999</v>
      </c>
      <c r="I24" s="54">
        <v>913425.8</v>
      </c>
      <c r="J24" s="54">
        <v>801159.1</v>
      </c>
      <c r="K24" s="54">
        <v>752486.9</v>
      </c>
      <c r="L24" s="54">
        <v>735236.8</v>
      </c>
      <c r="M24" s="54">
        <v>688182.8</v>
      </c>
      <c r="N24" s="54">
        <v>592480.1</v>
      </c>
      <c r="O24" s="54">
        <v>489950.9</v>
      </c>
      <c r="P24" s="54">
        <v>420616.7</v>
      </c>
      <c r="Q24" s="54">
        <v>297770.3</v>
      </c>
      <c r="R24" s="54">
        <v>214311.6</v>
      </c>
      <c r="S24" s="54">
        <v>129815.4</v>
      </c>
      <c r="T24" s="54">
        <v>69916.399999999994</v>
      </c>
      <c r="U24" s="54">
        <v>28236.9</v>
      </c>
      <c r="V24" s="54">
        <v>9023.2000000000007</v>
      </c>
      <c r="W24" s="54">
        <v>2657</v>
      </c>
      <c r="X24" s="54">
        <v>2112</v>
      </c>
    </row>
    <row r="25" spans="1:24" ht="15" customHeight="1">
      <c r="A25" s="15">
        <v>1972</v>
      </c>
      <c r="B25" s="55">
        <f t="shared" si="0"/>
        <v>13759794.299999997</v>
      </c>
      <c r="C25" s="54">
        <v>283000</v>
      </c>
      <c r="D25" s="54">
        <v>1168298.2</v>
      </c>
      <c r="E25" s="54">
        <v>1619166.5</v>
      </c>
      <c r="F25" s="54">
        <v>1648989.6</v>
      </c>
      <c r="G25" s="54">
        <v>1521340.5</v>
      </c>
      <c r="H25" s="54">
        <v>1232237.8999999999</v>
      </c>
      <c r="I25" s="54">
        <v>961902.6</v>
      </c>
      <c r="J25" s="54">
        <v>835386.7</v>
      </c>
      <c r="K25" s="54">
        <v>756256.5</v>
      </c>
      <c r="L25" s="54">
        <v>736432.1</v>
      </c>
      <c r="M25" s="54">
        <v>692977.4</v>
      </c>
      <c r="N25" s="54">
        <v>614248.19999999995</v>
      </c>
      <c r="O25" s="54">
        <v>490383.6</v>
      </c>
      <c r="P25" s="54">
        <v>428061.7</v>
      </c>
      <c r="Q25" s="54">
        <v>310108.2</v>
      </c>
      <c r="R25" s="54">
        <v>213808.9</v>
      </c>
      <c r="S25" s="54">
        <v>132497.4</v>
      </c>
      <c r="T25" s="54">
        <v>71649.7</v>
      </c>
      <c r="U25" s="54">
        <v>28516.6</v>
      </c>
      <c r="V25" s="54">
        <v>9636.9</v>
      </c>
      <c r="W25" s="54">
        <v>2661.1</v>
      </c>
      <c r="X25" s="54">
        <v>2234</v>
      </c>
    </row>
    <row r="26" spans="1:24" ht="15" customHeight="1">
      <c r="A26" s="15">
        <v>1973</v>
      </c>
      <c r="B26" s="55">
        <f t="shared" si="0"/>
        <v>14009991.699999997</v>
      </c>
      <c r="C26" s="54">
        <v>265000</v>
      </c>
      <c r="D26" s="54">
        <v>1169047.8999999999</v>
      </c>
      <c r="E26" s="54">
        <v>1589745.8</v>
      </c>
      <c r="F26" s="54">
        <v>1670692.4</v>
      </c>
      <c r="G26" s="54">
        <v>1569741.1</v>
      </c>
      <c r="H26" s="54">
        <v>1307181.6000000001</v>
      </c>
      <c r="I26" s="54">
        <v>1005791.3</v>
      </c>
      <c r="J26" s="54">
        <v>878259.19999999995</v>
      </c>
      <c r="K26" s="54">
        <v>762975.2</v>
      </c>
      <c r="L26" s="54">
        <v>742643.6</v>
      </c>
      <c r="M26" s="54">
        <v>697909.2</v>
      </c>
      <c r="N26" s="54">
        <v>631693.9</v>
      </c>
      <c r="O26" s="54">
        <v>494832.1</v>
      </c>
      <c r="P26" s="54">
        <v>433911.4</v>
      </c>
      <c r="Q26" s="54">
        <v>319874.3</v>
      </c>
      <c r="R26" s="54">
        <v>219607.7</v>
      </c>
      <c r="S26" s="54">
        <v>133467.79999999999</v>
      </c>
      <c r="T26" s="54">
        <v>73204.899999999994</v>
      </c>
      <c r="U26" s="54">
        <v>29377.9</v>
      </c>
      <c r="V26" s="54">
        <v>10063.200000000001</v>
      </c>
      <c r="W26" s="54">
        <v>2663.2</v>
      </c>
      <c r="X26" s="54">
        <v>2308</v>
      </c>
    </row>
    <row r="27" spans="1:24" ht="15" customHeight="1">
      <c r="A27" s="15">
        <v>1974</v>
      </c>
      <c r="B27" s="55">
        <f t="shared" si="0"/>
        <v>14276283.9</v>
      </c>
      <c r="C27" s="54">
        <v>259000</v>
      </c>
      <c r="D27" s="54">
        <v>1162819.2</v>
      </c>
      <c r="E27" s="54">
        <v>1567405.2</v>
      </c>
      <c r="F27" s="54">
        <v>1689156.6</v>
      </c>
      <c r="G27" s="54">
        <v>1608171.5</v>
      </c>
      <c r="H27" s="54">
        <v>1377923.2</v>
      </c>
      <c r="I27" s="54">
        <v>1071527.8999999999</v>
      </c>
      <c r="J27" s="54">
        <v>912964.1</v>
      </c>
      <c r="K27" s="54">
        <v>777829.4</v>
      </c>
      <c r="L27" s="54">
        <v>746083.8</v>
      </c>
      <c r="M27" s="54">
        <v>705813.7</v>
      </c>
      <c r="N27" s="54">
        <v>640611.9</v>
      </c>
      <c r="O27" s="54">
        <v>507348.6</v>
      </c>
      <c r="P27" s="54">
        <v>439855.8</v>
      </c>
      <c r="Q27" s="54">
        <v>328406.5</v>
      </c>
      <c r="R27" s="54">
        <v>224649</v>
      </c>
      <c r="S27" s="54">
        <v>136386.6</v>
      </c>
      <c r="T27" s="54">
        <v>73767.8</v>
      </c>
      <c r="U27" s="54">
        <v>30997</v>
      </c>
      <c r="V27" s="54">
        <v>10550.9</v>
      </c>
      <c r="W27" s="54">
        <v>2689.2</v>
      </c>
      <c r="X27" s="54">
        <v>2326</v>
      </c>
    </row>
    <row r="28" spans="1:24" ht="15" customHeight="1">
      <c r="A28" s="15">
        <v>1975</v>
      </c>
      <c r="B28" s="55">
        <f t="shared" si="0"/>
        <v>14559972.799999999</v>
      </c>
      <c r="C28" s="54">
        <v>265000</v>
      </c>
      <c r="D28" s="54">
        <v>1165965.2</v>
      </c>
      <c r="E28" s="54">
        <v>1541866.9</v>
      </c>
      <c r="F28" s="54">
        <v>1692550.3</v>
      </c>
      <c r="G28" s="54">
        <v>1641702.9</v>
      </c>
      <c r="H28" s="54">
        <v>1439696.4</v>
      </c>
      <c r="I28" s="54">
        <v>1152571.7</v>
      </c>
      <c r="J28" s="54">
        <v>939395.6</v>
      </c>
      <c r="K28" s="54">
        <v>807085.6</v>
      </c>
      <c r="L28" s="54">
        <v>747139.9</v>
      </c>
      <c r="M28" s="54">
        <v>716255</v>
      </c>
      <c r="N28" s="54">
        <v>646169.19999999995</v>
      </c>
      <c r="O28" s="54">
        <v>527034.5</v>
      </c>
      <c r="P28" s="54">
        <v>440663</v>
      </c>
      <c r="Q28" s="54">
        <v>340465.3</v>
      </c>
      <c r="R28" s="54">
        <v>227670.3</v>
      </c>
      <c r="S28" s="54">
        <v>143924</v>
      </c>
      <c r="T28" s="54">
        <v>75933.5</v>
      </c>
      <c r="U28" s="54">
        <v>32668.2</v>
      </c>
      <c r="V28" s="54">
        <v>10939.9</v>
      </c>
      <c r="W28" s="54">
        <v>2962.4</v>
      </c>
      <c r="X28" s="54">
        <v>2313</v>
      </c>
    </row>
    <row r="29" spans="1:24" ht="15" customHeight="1">
      <c r="A29" s="15">
        <v>1976</v>
      </c>
      <c r="B29" s="55">
        <f t="shared" si="0"/>
        <v>14852580.099999996</v>
      </c>
      <c r="C29" s="54">
        <v>266000</v>
      </c>
      <c r="D29" s="54">
        <v>1151398.3999999999</v>
      </c>
      <c r="E29" s="54">
        <v>1550267.2</v>
      </c>
      <c r="F29" s="54">
        <v>1688731.9</v>
      </c>
      <c r="G29" s="54">
        <v>1667266.1</v>
      </c>
      <c r="H29" s="54">
        <v>1500205.5</v>
      </c>
      <c r="I29" s="54">
        <v>1254795.3999999999</v>
      </c>
      <c r="J29" s="54">
        <v>956775.2</v>
      </c>
      <c r="K29" s="54">
        <v>835707.8</v>
      </c>
      <c r="L29" s="54">
        <v>755189.2</v>
      </c>
      <c r="M29" s="54">
        <v>720191.6</v>
      </c>
      <c r="N29" s="54">
        <v>657658.6</v>
      </c>
      <c r="O29" s="54">
        <v>544535.6</v>
      </c>
      <c r="P29" s="54">
        <v>439831.9</v>
      </c>
      <c r="Q29" s="54">
        <v>349248.2</v>
      </c>
      <c r="R29" s="54">
        <v>235751.7</v>
      </c>
      <c r="S29" s="54">
        <v>150183.1</v>
      </c>
      <c r="T29" s="54">
        <v>79043.7</v>
      </c>
      <c r="U29" s="54">
        <v>33004.800000000003</v>
      </c>
      <c r="V29" s="54">
        <v>11321.5</v>
      </c>
      <c r="W29" s="54">
        <v>3197.7</v>
      </c>
      <c r="X29" s="54">
        <v>2275</v>
      </c>
    </row>
    <row r="30" spans="1:24" ht="15" customHeight="1">
      <c r="A30" s="15">
        <v>1977</v>
      </c>
      <c r="B30" s="55">
        <f t="shared" si="0"/>
        <v>15168899.9</v>
      </c>
      <c r="C30" s="54">
        <v>284000</v>
      </c>
      <c r="D30" s="54">
        <v>1149588</v>
      </c>
      <c r="E30" s="54">
        <v>1565553.1</v>
      </c>
      <c r="F30" s="54">
        <v>1668904.4</v>
      </c>
      <c r="G30" s="54">
        <v>1685100.2</v>
      </c>
      <c r="H30" s="54">
        <v>1562690.6</v>
      </c>
      <c r="I30" s="54">
        <v>1316916.3999999999</v>
      </c>
      <c r="J30" s="54">
        <v>1014322.7</v>
      </c>
      <c r="K30" s="54">
        <v>871090.5</v>
      </c>
      <c r="L30" s="54">
        <v>766013</v>
      </c>
      <c r="M30" s="54">
        <v>724018</v>
      </c>
      <c r="N30" s="54">
        <v>666237.1</v>
      </c>
      <c r="O30" s="54">
        <v>562660.5</v>
      </c>
      <c r="P30" s="54">
        <v>444040.3</v>
      </c>
      <c r="Q30" s="54">
        <v>356287</v>
      </c>
      <c r="R30" s="54">
        <v>245554.3</v>
      </c>
      <c r="S30" s="54">
        <v>152927.1</v>
      </c>
      <c r="T30" s="54">
        <v>81959.100000000006</v>
      </c>
      <c r="U30" s="54">
        <v>34068.5</v>
      </c>
      <c r="V30" s="54">
        <v>11350</v>
      </c>
      <c r="W30" s="54">
        <v>3412.9</v>
      </c>
      <c r="X30" s="54">
        <v>2206.1999999999998</v>
      </c>
    </row>
    <row r="31" spans="1:24" ht="15" customHeight="1">
      <c r="A31" s="15">
        <v>1978</v>
      </c>
      <c r="B31" s="55">
        <f t="shared" si="0"/>
        <v>15493792.099999998</v>
      </c>
      <c r="C31" s="54">
        <v>288000</v>
      </c>
      <c r="D31" s="54">
        <v>1170216.7</v>
      </c>
      <c r="E31" s="54">
        <v>1582448.1</v>
      </c>
      <c r="F31" s="54">
        <v>1640989.9</v>
      </c>
      <c r="G31" s="54">
        <v>1707308.6</v>
      </c>
      <c r="H31" s="54">
        <v>1609510.2</v>
      </c>
      <c r="I31" s="54">
        <v>1381901.4</v>
      </c>
      <c r="J31" s="54">
        <v>1072743.7</v>
      </c>
      <c r="K31" s="54">
        <v>909372.1</v>
      </c>
      <c r="L31" s="54">
        <v>784603.5</v>
      </c>
      <c r="M31" s="54">
        <v>729559.9</v>
      </c>
      <c r="N31" s="54">
        <v>674659</v>
      </c>
      <c r="O31" s="54">
        <v>579111.4</v>
      </c>
      <c r="P31" s="54">
        <v>450919.9</v>
      </c>
      <c r="Q31" s="54">
        <v>362668.1</v>
      </c>
      <c r="R31" s="54">
        <v>253965.9</v>
      </c>
      <c r="S31" s="54">
        <v>158603</v>
      </c>
      <c r="T31" s="54">
        <v>84394.7</v>
      </c>
      <c r="U31" s="54">
        <v>35275.4</v>
      </c>
      <c r="V31" s="54">
        <v>11831.5</v>
      </c>
      <c r="W31" s="54">
        <v>3569.7</v>
      </c>
      <c r="X31" s="54">
        <v>2139.4</v>
      </c>
    </row>
    <row r="32" spans="1:24" ht="15" customHeight="1">
      <c r="A32" s="15">
        <v>1979</v>
      </c>
      <c r="B32" s="55">
        <f t="shared" si="0"/>
        <v>15843597.500000004</v>
      </c>
      <c r="C32" s="54">
        <v>303000</v>
      </c>
      <c r="D32" s="54">
        <v>1205523.3999999999</v>
      </c>
      <c r="E32" s="54">
        <v>1589994.4</v>
      </c>
      <c r="F32" s="54">
        <v>1619132.6</v>
      </c>
      <c r="G32" s="54">
        <v>1726093.9</v>
      </c>
      <c r="H32" s="54">
        <v>1647068.7</v>
      </c>
      <c r="I32" s="54">
        <v>1440177.1</v>
      </c>
      <c r="J32" s="54">
        <v>1151679.3</v>
      </c>
      <c r="K32" s="54">
        <v>941860.2</v>
      </c>
      <c r="L32" s="54">
        <v>809218.8</v>
      </c>
      <c r="M32" s="54">
        <v>734808.5</v>
      </c>
      <c r="N32" s="54">
        <v>683273.4</v>
      </c>
      <c r="O32" s="54">
        <v>592775.4</v>
      </c>
      <c r="P32" s="54">
        <v>461718.8</v>
      </c>
      <c r="Q32" s="54">
        <v>368401.6</v>
      </c>
      <c r="R32" s="54">
        <v>261841.7</v>
      </c>
      <c r="S32" s="54">
        <v>164270.39999999999</v>
      </c>
      <c r="T32" s="54">
        <v>88088.9</v>
      </c>
      <c r="U32" s="54">
        <v>36302.1</v>
      </c>
      <c r="V32" s="54">
        <v>12525.5</v>
      </c>
      <c r="W32" s="54">
        <v>3737.4</v>
      </c>
      <c r="X32" s="54">
        <v>2105.4</v>
      </c>
    </row>
    <row r="33" spans="1:24" ht="15" customHeight="1">
      <c r="A33" s="15">
        <v>1980</v>
      </c>
      <c r="B33" s="55">
        <f t="shared" si="0"/>
        <v>16298237.300000001</v>
      </c>
      <c r="C33" s="54">
        <v>356631</v>
      </c>
      <c r="D33" s="54">
        <v>1296900</v>
      </c>
      <c r="E33" s="54">
        <v>1603615</v>
      </c>
      <c r="F33" s="54">
        <v>1607177</v>
      </c>
      <c r="G33" s="54">
        <v>1740805</v>
      </c>
      <c r="H33" s="54">
        <v>1671540</v>
      </c>
      <c r="I33" s="54">
        <v>1495758</v>
      </c>
      <c r="J33" s="54">
        <v>1238687</v>
      </c>
      <c r="K33" s="54">
        <v>974746</v>
      </c>
      <c r="L33" s="54">
        <v>838869</v>
      </c>
      <c r="M33" s="54">
        <v>741011</v>
      </c>
      <c r="N33" s="54">
        <v>691094</v>
      </c>
      <c r="O33" s="54">
        <v>605609</v>
      </c>
      <c r="P33" s="54">
        <v>474749</v>
      </c>
      <c r="Q33" s="54">
        <v>372805</v>
      </c>
      <c r="R33" s="54">
        <v>269211</v>
      </c>
      <c r="S33" s="54">
        <v>170426</v>
      </c>
      <c r="T33" s="54">
        <v>91655.1</v>
      </c>
      <c r="U33" s="54">
        <v>37783.4</v>
      </c>
      <c r="V33" s="54">
        <v>13118.6</v>
      </c>
      <c r="W33" s="54">
        <v>3808.4</v>
      </c>
      <c r="X33" s="54">
        <v>2238.8000000000002</v>
      </c>
    </row>
    <row r="34" spans="1:24" ht="15" customHeight="1">
      <c r="A34" s="15">
        <v>1981</v>
      </c>
      <c r="B34" s="55">
        <f t="shared" si="0"/>
        <v>16507272.9</v>
      </c>
      <c r="C34" s="54">
        <v>329000</v>
      </c>
      <c r="D34" s="54">
        <v>1307997.3</v>
      </c>
      <c r="E34" s="54">
        <v>1581065.7</v>
      </c>
      <c r="F34" s="54">
        <v>1637534.5</v>
      </c>
      <c r="G34" s="54">
        <v>1732001.7</v>
      </c>
      <c r="H34" s="54">
        <v>1698121.5</v>
      </c>
      <c r="I34" s="54">
        <v>1536579</v>
      </c>
      <c r="J34" s="54">
        <v>1328418.7</v>
      </c>
      <c r="K34" s="54">
        <v>985472.3</v>
      </c>
      <c r="L34" s="54">
        <v>853530</v>
      </c>
      <c r="M34" s="54">
        <v>743453.3</v>
      </c>
      <c r="N34" s="54">
        <v>690389</v>
      </c>
      <c r="O34" s="54">
        <v>615411.69999999995</v>
      </c>
      <c r="P34" s="54">
        <v>486828.5</v>
      </c>
      <c r="Q34" s="54">
        <v>378538.7</v>
      </c>
      <c r="R34" s="54">
        <v>275257.3</v>
      </c>
      <c r="S34" s="54">
        <v>175118.8</v>
      </c>
      <c r="T34" s="54">
        <v>93757.6</v>
      </c>
      <c r="U34" s="54">
        <v>39399.300000000003</v>
      </c>
      <c r="V34" s="54">
        <v>13147.1</v>
      </c>
      <c r="W34" s="54">
        <v>3882.5</v>
      </c>
      <c r="X34" s="54">
        <v>2368.4</v>
      </c>
    </row>
    <row r="35" spans="1:24" ht="15" customHeight="1">
      <c r="A35" s="15">
        <v>1982</v>
      </c>
      <c r="B35" s="55">
        <f t="shared" si="0"/>
        <v>16771422.800000003</v>
      </c>
      <c r="C35" s="54">
        <v>337000</v>
      </c>
      <c r="D35" s="54">
        <v>1316219.1000000001</v>
      </c>
      <c r="E35" s="54">
        <v>1589578.3</v>
      </c>
      <c r="F35" s="54">
        <v>1668290.7</v>
      </c>
      <c r="G35" s="54">
        <v>1709533.2</v>
      </c>
      <c r="H35" s="54">
        <v>1715523.2</v>
      </c>
      <c r="I35" s="54">
        <v>1593268.7</v>
      </c>
      <c r="J35" s="54">
        <v>1367649</v>
      </c>
      <c r="K35" s="54">
        <v>1038427</v>
      </c>
      <c r="L35" s="54">
        <v>873270.1</v>
      </c>
      <c r="M35" s="54">
        <v>750208.6</v>
      </c>
      <c r="N35" s="54">
        <v>685823.8</v>
      </c>
      <c r="O35" s="54">
        <v>621882.5</v>
      </c>
      <c r="P35" s="54">
        <v>501353.8</v>
      </c>
      <c r="Q35" s="54">
        <v>383655.8</v>
      </c>
      <c r="R35" s="54">
        <v>281896.3</v>
      </c>
      <c r="S35" s="54">
        <v>180303.1</v>
      </c>
      <c r="T35" s="54">
        <v>96835.5</v>
      </c>
      <c r="U35" s="54">
        <v>40652.1</v>
      </c>
      <c r="V35" s="54">
        <v>13757</v>
      </c>
      <c r="W35" s="54">
        <v>3843</v>
      </c>
      <c r="X35" s="54">
        <v>2452</v>
      </c>
    </row>
    <row r="36" spans="1:24" ht="15" customHeight="1">
      <c r="A36" s="15">
        <v>1983</v>
      </c>
      <c r="B36" s="55">
        <f t="shared" si="0"/>
        <v>17047097.300000001</v>
      </c>
      <c r="C36" s="54">
        <v>340000</v>
      </c>
      <c r="D36" s="54">
        <v>1336969</v>
      </c>
      <c r="E36" s="54">
        <v>1605022.6</v>
      </c>
      <c r="F36" s="54">
        <v>1695386.2</v>
      </c>
      <c r="G36" s="54">
        <v>1682470.2</v>
      </c>
      <c r="H36" s="54">
        <v>1738798.4</v>
      </c>
      <c r="I36" s="54">
        <v>1636633.6000000001</v>
      </c>
      <c r="J36" s="54">
        <v>1413925.3</v>
      </c>
      <c r="K36" s="54">
        <v>1089309.7</v>
      </c>
      <c r="L36" s="54">
        <v>897992.6</v>
      </c>
      <c r="M36" s="54">
        <v>760536</v>
      </c>
      <c r="N36" s="54">
        <v>682868.8</v>
      </c>
      <c r="O36" s="54">
        <v>625470</v>
      </c>
      <c r="P36" s="54">
        <v>516588.1</v>
      </c>
      <c r="Q36" s="54">
        <v>388758.5</v>
      </c>
      <c r="R36" s="54">
        <v>288497.90000000002</v>
      </c>
      <c r="S36" s="54">
        <v>185325.6</v>
      </c>
      <c r="T36" s="54">
        <v>100067.9</v>
      </c>
      <c r="U36" s="54">
        <v>41755.300000000003</v>
      </c>
      <c r="V36" s="54">
        <v>14230.8</v>
      </c>
      <c r="W36" s="54">
        <v>4001</v>
      </c>
      <c r="X36" s="54">
        <v>2489.8000000000002</v>
      </c>
    </row>
    <row r="37" spans="1:24" ht="15" customHeight="1">
      <c r="A37" s="15">
        <v>1984</v>
      </c>
      <c r="B37" s="55">
        <f t="shared" si="0"/>
        <v>17316019.699999999</v>
      </c>
      <c r="C37" s="54">
        <v>336000</v>
      </c>
      <c r="D37" s="54">
        <v>1343950.9</v>
      </c>
      <c r="E37" s="54">
        <v>1643346.4</v>
      </c>
      <c r="F37" s="54">
        <v>1702731.5</v>
      </c>
      <c r="G37" s="54">
        <v>1668512.2</v>
      </c>
      <c r="H37" s="54">
        <v>1756674.8</v>
      </c>
      <c r="I37" s="54">
        <v>1675126</v>
      </c>
      <c r="J37" s="54">
        <v>1457353.4</v>
      </c>
      <c r="K37" s="54">
        <v>1158169</v>
      </c>
      <c r="L37" s="54">
        <v>917846.4</v>
      </c>
      <c r="M37" s="54">
        <v>773887.4</v>
      </c>
      <c r="N37" s="54">
        <v>680163.5</v>
      </c>
      <c r="O37" s="54">
        <v>624209</v>
      </c>
      <c r="P37" s="54">
        <v>530436.19999999995</v>
      </c>
      <c r="Q37" s="54">
        <v>395523.4</v>
      </c>
      <c r="R37" s="54">
        <v>294389.8</v>
      </c>
      <c r="S37" s="54">
        <v>190208.2</v>
      </c>
      <c r="T37" s="54">
        <v>103846</v>
      </c>
      <c r="U37" s="54">
        <v>42599</v>
      </c>
      <c r="V37" s="54">
        <v>14385.9</v>
      </c>
      <c r="W37" s="54">
        <v>4198.5</v>
      </c>
      <c r="X37" s="54">
        <v>2462.1999999999998</v>
      </c>
    </row>
    <row r="38" spans="1:24" ht="15" customHeight="1">
      <c r="A38" s="15">
        <v>1985</v>
      </c>
      <c r="B38" s="55">
        <f t="shared" si="0"/>
        <v>17601994.400000006</v>
      </c>
      <c r="C38" s="54">
        <v>347000</v>
      </c>
      <c r="D38" s="54">
        <v>1356307.1</v>
      </c>
      <c r="E38" s="54">
        <v>1671243.4</v>
      </c>
      <c r="F38" s="54">
        <v>1699665.8</v>
      </c>
      <c r="G38" s="54">
        <v>1677752.7</v>
      </c>
      <c r="H38" s="54">
        <v>1762549.5</v>
      </c>
      <c r="I38" s="54">
        <v>1703180.8</v>
      </c>
      <c r="J38" s="54">
        <v>1505196</v>
      </c>
      <c r="K38" s="54">
        <v>1234490.6000000001</v>
      </c>
      <c r="L38" s="54">
        <v>940403.8</v>
      </c>
      <c r="M38" s="54">
        <v>787458.9</v>
      </c>
      <c r="N38" s="54">
        <v>680787.2</v>
      </c>
      <c r="O38" s="54">
        <v>622701.9</v>
      </c>
      <c r="P38" s="54">
        <v>541758.69999999995</v>
      </c>
      <c r="Q38" s="54">
        <v>403443.3</v>
      </c>
      <c r="R38" s="54">
        <v>300798.2</v>
      </c>
      <c r="S38" s="54">
        <v>194785.1</v>
      </c>
      <c r="T38" s="54">
        <v>106639.1</v>
      </c>
      <c r="U38" s="54">
        <v>44036</v>
      </c>
      <c r="V38" s="54">
        <v>14858.6</v>
      </c>
      <c r="W38" s="54">
        <v>4422.1000000000004</v>
      </c>
      <c r="X38" s="54">
        <v>2515.6</v>
      </c>
    </row>
    <row r="39" spans="1:24" ht="15" customHeight="1">
      <c r="A39" s="15">
        <v>1986</v>
      </c>
      <c r="B39" s="55">
        <f t="shared" si="0"/>
        <v>17895000.900000006</v>
      </c>
      <c r="C39" s="54">
        <v>355000</v>
      </c>
      <c r="D39" s="54">
        <v>1370903</v>
      </c>
      <c r="E39" s="54">
        <v>1712563</v>
      </c>
      <c r="F39" s="54">
        <v>1661521.4</v>
      </c>
      <c r="G39" s="54">
        <v>1726652.1</v>
      </c>
      <c r="H39" s="54">
        <v>1742960.9</v>
      </c>
      <c r="I39" s="54">
        <v>1736131.7</v>
      </c>
      <c r="J39" s="54">
        <v>1546609.3</v>
      </c>
      <c r="K39" s="54">
        <v>1330720.8</v>
      </c>
      <c r="L39" s="54">
        <v>951869.8</v>
      </c>
      <c r="M39" s="54">
        <v>808435.1</v>
      </c>
      <c r="N39" s="54">
        <v>683471.9</v>
      </c>
      <c r="O39" s="54">
        <v>620105.30000000005</v>
      </c>
      <c r="P39" s="54">
        <v>550927.4</v>
      </c>
      <c r="Q39" s="54">
        <v>414279.4</v>
      </c>
      <c r="R39" s="54">
        <v>305554.59999999998</v>
      </c>
      <c r="S39" s="54">
        <v>199958.8</v>
      </c>
      <c r="T39" s="54">
        <v>109037.1</v>
      </c>
      <c r="U39" s="54">
        <v>45773</v>
      </c>
      <c r="V39" s="54">
        <v>15538.8</v>
      </c>
      <c r="W39" s="54">
        <v>4399.1000000000004</v>
      </c>
      <c r="X39" s="54">
        <v>2588.4</v>
      </c>
    </row>
    <row r="40" spans="1:24" ht="15" customHeight="1">
      <c r="A40" s="15">
        <v>1987</v>
      </c>
      <c r="B40" s="55">
        <f t="shared" si="0"/>
        <v>18202294.899999999</v>
      </c>
      <c r="C40" s="54">
        <v>365000</v>
      </c>
      <c r="D40" s="54">
        <v>1405066.6</v>
      </c>
      <c r="E40" s="54">
        <v>1733038.6</v>
      </c>
      <c r="F40" s="54">
        <v>1661437.1</v>
      </c>
      <c r="G40" s="54">
        <v>1766566.1</v>
      </c>
      <c r="H40" s="54">
        <v>1732219.2</v>
      </c>
      <c r="I40" s="54">
        <v>1745607.6</v>
      </c>
      <c r="J40" s="54">
        <v>1610059.1</v>
      </c>
      <c r="K40" s="54">
        <v>1362425.2</v>
      </c>
      <c r="L40" s="54">
        <v>1015993.4</v>
      </c>
      <c r="M40" s="54">
        <v>823115.5</v>
      </c>
      <c r="N40" s="54">
        <v>694746.5</v>
      </c>
      <c r="O40" s="54">
        <v>609586</v>
      </c>
      <c r="P40" s="54">
        <v>552630.4</v>
      </c>
      <c r="Q40" s="54">
        <v>427217.9</v>
      </c>
      <c r="R40" s="54">
        <v>308861.09999999998</v>
      </c>
      <c r="S40" s="54">
        <v>205852.1</v>
      </c>
      <c r="T40" s="54">
        <v>112738</v>
      </c>
      <c r="U40" s="54">
        <v>47356.7</v>
      </c>
      <c r="V40" s="54">
        <v>15767.3</v>
      </c>
      <c r="W40" s="54">
        <v>4507.5</v>
      </c>
      <c r="X40" s="54">
        <v>2503</v>
      </c>
    </row>
    <row r="41" spans="1:24" ht="15" customHeight="1">
      <c r="A41" s="15">
        <v>1988</v>
      </c>
      <c r="B41" s="55">
        <f t="shared" si="0"/>
        <v>18520459.800000001</v>
      </c>
      <c r="C41" s="54">
        <v>379000</v>
      </c>
      <c r="D41" s="54">
        <v>1434124.9</v>
      </c>
      <c r="E41" s="54">
        <v>1765737.9</v>
      </c>
      <c r="F41" s="54">
        <v>1664060.5</v>
      </c>
      <c r="G41" s="54">
        <v>1801582.6</v>
      </c>
      <c r="H41" s="54">
        <v>1709938.2</v>
      </c>
      <c r="I41" s="54">
        <v>1767381.5</v>
      </c>
      <c r="J41" s="54">
        <v>1653802.7</v>
      </c>
      <c r="K41" s="54">
        <v>1411562.8</v>
      </c>
      <c r="L41" s="54">
        <v>1066516.6000000001</v>
      </c>
      <c r="M41" s="54">
        <v>852651.2</v>
      </c>
      <c r="N41" s="54">
        <v>700014.4</v>
      </c>
      <c r="O41" s="54">
        <v>608043.6</v>
      </c>
      <c r="P41" s="54">
        <v>552824.80000000005</v>
      </c>
      <c r="Q41" s="54">
        <v>440466.6</v>
      </c>
      <c r="R41" s="54">
        <v>312381.5</v>
      </c>
      <c r="S41" s="54">
        <v>211850.6</v>
      </c>
      <c r="T41" s="54">
        <v>116345.4</v>
      </c>
      <c r="U41" s="54">
        <v>49136.4</v>
      </c>
      <c r="V41" s="54">
        <v>16023.5</v>
      </c>
      <c r="W41" s="54">
        <v>4519.3</v>
      </c>
      <c r="X41" s="54">
        <v>2494.8000000000002</v>
      </c>
    </row>
    <row r="42" spans="1:24" ht="15" customHeight="1">
      <c r="A42" s="15">
        <v>1989</v>
      </c>
      <c r="B42" s="55">
        <f t="shared" si="0"/>
        <v>18856587.800000004</v>
      </c>
      <c r="C42" s="54">
        <v>404000</v>
      </c>
      <c r="D42" s="54">
        <v>1476866</v>
      </c>
      <c r="E42" s="54">
        <v>1782921.9</v>
      </c>
      <c r="F42" s="54">
        <v>1690730</v>
      </c>
      <c r="G42" s="54">
        <v>1806974.8</v>
      </c>
      <c r="H42" s="54">
        <v>1707474.2</v>
      </c>
      <c r="I42" s="54">
        <v>1781231.5</v>
      </c>
      <c r="J42" s="54">
        <v>1695436.6</v>
      </c>
      <c r="K42" s="54">
        <v>1454919.4</v>
      </c>
      <c r="L42" s="54">
        <v>1138346.8</v>
      </c>
      <c r="M42" s="54">
        <v>872446.8</v>
      </c>
      <c r="N42" s="54">
        <v>712808.8</v>
      </c>
      <c r="O42" s="54">
        <v>604699.4</v>
      </c>
      <c r="P42" s="54">
        <v>545675.80000000005</v>
      </c>
      <c r="Q42" s="54">
        <v>452749.1</v>
      </c>
      <c r="R42" s="54">
        <v>316979.3</v>
      </c>
      <c r="S42" s="54">
        <v>217805.9</v>
      </c>
      <c r="T42" s="54">
        <v>120485.7</v>
      </c>
      <c r="U42" s="54">
        <v>50803.1</v>
      </c>
      <c r="V42" s="54">
        <v>16136.6</v>
      </c>
      <c r="W42" s="54">
        <v>4526.8999999999996</v>
      </c>
      <c r="X42" s="54">
        <v>2569.1999999999998</v>
      </c>
    </row>
    <row r="43" spans="1:24" ht="15" customHeight="1">
      <c r="A43" s="15">
        <v>1990</v>
      </c>
      <c r="B43" s="55">
        <f t="shared" si="0"/>
        <v>19217418.900000006</v>
      </c>
      <c r="C43" s="54">
        <v>432000</v>
      </c>
      <c r="D43" s="54">
        <v>1523000</v>
      </c>
      <c r="E43" s="54">
        <v>1793000</v>
      </c>
      <c r="F43" s="54">
        <v>1733000</v>
      </c>
      <c r="G43" s="54">
        <v>1791000</v>
      </c>
      <c r="H43" s="54">
        <v>1737000</v>
      </c>
      <c r="I43" s="54">
        <v>1776000</v>
      </c>
      <c r="J43" s="54">
        <v>1727000</v>
      </c>
      <c r="K43" s="54">
        <v>1504000</v>
      </c>
      <c r="L43" s="54">
        <v>1220000</v>
      </c>
      <c r="M43" s="54">
        <v>896000</v>
      </c>
      <c r="N43" s="54">
        <v>725000</v>
      </c>
      <c r="O43" s="54">
        <v>608000</v>
      </c>
      <c r="P43" s="54">
        <v>541000</v>
      </c>
      <c r="Q43" s="54">
        <v>463000</v>
      </c>
      <c r="R43" s="54">
        <v>323000.09999999998</v>
      </c>
      <c r="S43" s="54">
        <v>225000.1</v>
      </c>
      <c r="T43" s="54">
        <v>123123.8</v>
      </c>
      <c r="U43" s="54">
        <v>52691.3</v>
      </c>
      <c r="V43" s="54">
        <v>17193.2</v>
      </c>
      <c r="W43" s="54">
        <v>4718.6000000000004</v>
      </c>
      <c r="X43" s="54">
        <v>2691.8</v>
      </c>
    </row>
    <row r="44" spans="1:24" ht="15" customHeight="1">
      <c r="A44" s="15">
        <v>1991</v>
      </c>
      <c r="B44" s="55">
        <f t="shared" si="0"/>
        <v>19703278.5</v>
      </c>
      <c r="C44" s="54">
        <v>461000</v>
      </c>
      <c r="D44" s="54">
        <v>1595000</v>
      </c>
      <c r="E44" s="54">
        <v>1824000</v>
      </c>
      <c r="F44" s="54">
        <v>1796000</v>
      </c>
      <c r="G44" s="54">
        <v>1757000</v>
      </c>
      <c r="H44" s="54">
        <v>1770000</v>
      </c>
      <c r="I44" s="54">
        <v>1774000</v>
      </c>
      <c r="J44" s="54">
        <v>1762000</v>
      </c>
      <c r="K44" s="54">
        <v>1567000</v>
      </c>
      <c r="L44" s="54">
        <v>1311000</v>
      </c>
      <c r="M44" s="54">
        <v>922000</v>
      </c>
      <c r="N44" s="54">
        <v>749000</v>
      </c>
      <c r="O44" s="54">
        <v>619000</v>
      </c>
      <c r="P44" s="54">
        <v>550000</v>
      </c>
      <c r="Q44" s="54">
        <v>471999.9</v>
      </c>
      <c r="R44" s="54">
        <v>338000.1</v>
      </c>
      <c r="S44" s="54">
        <v>230000</v>
      </c>
      <c r="T44" s="54">
        <v>126669.2</v>
      </c>
      <c r="U44" s="54">
        <v>54247</v>
      </c>
      <c r="V44" s="54">
        <v>17821.900000000001</v>
      </c>
      <c r="W44" s="54">
        <v>4819.8</v>
      </c>
      <c r="X44" s="54">
        <v>2720.6</v>
      </c>
    </row>
    <row r="45" spans="1:24" ht="15" customHeight="1">
      <c r="A45" s="20">
        <f t="shared" ref="A45:A50" si="1">A44+1</f>
        <v>1992</v>
      </c>
      <c r="B45" s="55">
        <f t="shared" si="0"/>
        <v>20313281.600000009</v>
      </c>
      <c r="C45" s="54">
        <v>430803.1</v>
      </c>
      <c r="D45" s="54">
        <v>1645897.5</v>
      </c>
      <c r="E45" s="54">
        <v>1838809.5</v>
      </c>
      <c r="F45" s="54">
        <v>1926500.5</v>
      </c>
      <c r="G45" s="54">
        <v>1770480</v>
      </c>
      <c r="H45" s="54">
        <v>1817452</v>
      </c>
      <c r="I45" s="54">
        <v>1698096</v>
      </c>
      <c r="J45" s="54">
        <v>1843093.5</v>
      </c>
      <c r="K45" s="54">
        <v>1630214.5</v>
      </c>
      <c r="L45" s="54">
        <v>1435508.5</v>
      </c>
      <c r="M45" s="54">
        <v>947124</v>
      </c>
      <c r="N45" s="54">
        <v>822097</v>
      </c>
      <c r="O45" s="54">
        <v>619889</v>
      </c>
      <c r="P45" s="54">
        <v>578407.5</v>
      </c>
      <c r="Q45" s="54">
        <v>502320.1</v>
      </c>
      <c r="R45" s="54">
        <v>351613.1</v>
      </c>
      <c r="S45" s="54">
        <v>244754.5</v>
      </c>
      <c r="T45" s="54">
        <v>129534.8</v>
      </c>
      <c r="U45" s="54">
        <v>55068.1</v>
      </c>
      <c r="V45" s="54">
        <v>18029.099999999999</v>
      </c>
      <c r="W45" s="54">
        <v>4945.3</v>
      </c>
      <c r="X45" s="54">
        <v>2644</v>
      </c>
    </row>
    <row r="46" spans="1:24" ht="15" customHeight="1">
      <c r="A46" s="20">
        <f t="shared" si="1"/>
        <v>1993</v>
      </c>
      <c r="B46" s="55">
        <f t="shared" si="0"/>
        <v>20579600</v>
      </c>
      <c r="C46" s="56">
        <v>418714</v>
      </c>
      <c r="D46" s="56">
        <v>1665931</v>
      </c>
      <c r="E46" s="56">
        <v>1890927</v>
      </c>
      <c r="F46" s="56">
        <v>1909224</v>
      </c>
      <c r="G46" s="56">
        <v>1781209</v>
      </c>
      <c r="H46" s="56">
        <v>1812454</v>
      </c>
      <c r="I46" s="56">
        <v>1746679</v>
      </c>
      <c r="J46" s="56">
        <v>1818284</v>
      </c>
      <c r="K46" s="56">
        <v>1707464</v>
      </c>
      <c r="L46" s="56">
        <v>1426536</v>
      </c>
      <c r="M46" s="56">
        <v>1048234</v>
      </c>
      <c r="N46" s="56">
        <v>812242</v>
      </c>
      <c r="O46" s="56">
        <v>651482</v>
      </c>
      <c r="P46" s="56">
        <v>562982</v>
      </c>
      <c r="Q46" s="56">
        <v>490236</v>
      </c>
      <c r="R46" s="56">
        <v>365746</v>
      </c>
      <c r="S46" s="56">
        <v>237578</v>
      </c>
      <c r="T46" s="56">
        <v>137292</v>
      </c>
      <c r="U46" s="56">
        <v>63801</v>
      </c>
      <c r="V46" s="56">
        <v>25324</v>
      </c>
      <c r="W46" s="56">
        <v>5631</v>
      </c>
      <c r="X46" s="56">
        <v>1630</v>
      </c>
    </row>
    <row r="47" spans="1:24" ht="15" customHeight="1">
      <c r="A47" s="20">
        <f t="shared" si="1"/>
        <v>1994</v>
      </c>
      <c r="B47" s="55">
        <f t="shared" si="0"/>
        <v>20982330</v>
      </c>
      <c r="C47" s="56">
        <v>409879</v>
      </c>
      <c r="D47" s="56">
        <v>1679524</v>
      </c>
      <c r="E47" s="56">
        <v>1953628</v>
      </c>
      <c r="F47" s="56">
        <v>1938184</v>
      </c>
      <c r="G47" s="56">
        <v>1826795</v>
      </c>
      <c r="H47" s="56">
        <v>1807149</v>
      </c>
      <c r="I47" s="56">
        <v>1723783</v>
      </c>
      <c r="J47" s="56">
        <v>1833207</v>
      </c>
      <c r="K47" s="56">
        <v>1758765</v>
      </c>
      <c r="L47" s="56">
        <v>1485622</v>
      </c>
      <c r="M47" s="56">
        <v>1120962</v>
      </c>
      <c r="N47" s="56">
        <v>842701</v>
      </c>
      <c r="O47" s="56">
        <v>672683</v>
      </c>
      <c r="P47" s="56">
        <v>568282</v>
      </c>
      <c r="Q47" s="56">
        <v>502582</v>
      </c>
      <c r="R47" s="56">
        <v>372053</v>
      </c>
      <c r="S47" s="56">
        <v>244813</v>
      </c>
      <c r="T47" s="56">
        <v>141140</v>
      </c>
      <c r="U47" s="56">
        <v>65486</v>
      </c>
      <c r="V47" s="56">
        <v>27523</v>
      </c>
      <c r="W47" s="56">
        <v>5973</v>
      </c>
      <c r="X47" s="56">
        <v>1596</v>
      </c>
    </row>
    <row r="48" spans="1:24" ht="15" customHeight="1">
      <c r="A48" s="20">
        <f t="shared" si="1"/>
        <v>1995</v>
      </c>
      <c r="B48" s="55">
        <f t="shared" si="0"/>
        <v>21374172</v>
      </c>
      <c r="C48" s="56">
        <v>396973</v>
      </c>
      <c r="D48" s="56">
        <v>1674500</v>
      </c>
      <c r="E48" s="56">
        <v>2014063</v>
      </c>
      <c r="F48" s="56">
        <v>1959039</v>
      </c>
      <c r="G48" s="56">
        <v>1888068</v>
      </c>
      <c r="H48" s="56">
        <v>1791315</v>
      </c>
      <c r="I48" s="56">
        <v>1725318</v>
      </c>
      <c r="J48" s="56">
        <v>1835212</v>
      </c>
      <c r="K48" s="56">
        <v>1803488</v>
      </c>
      <c r="L48" s="56">
        <v>1545015</v>
      </c>
      <c r="M48" s="56">
        <v>1197128</v>
      </c>
      <c r="N48" s="56">
        <v>874989</v>
      </c>
      <c r="O48" s="56">
        <v>695204</v>
      </c>
      <c r="P48" s="56">
        <v>576148</v>
      </c>
      <c r="Q48" s="56">
        <v>514012</v>
      </c>
      <c r="R48" s="56">
        <v>378376</v>
      </c>
      <c r="S48" s="56">
        <v>255269</v>
      </c>
      <c r="T48" s="56">
        <v>144063</v>
      </c>
      <c r="U48" s="56">
        <v>67698</v>
      </c>
      <c r="V48" s="56">
        <v>29592</v>
      </c>
      <c r="W48" s="56">
        <v>7068</v>
      </c>
      <c r="X48" s="56">
        <v>1634</v>
      </c>
    </row>
    <row r="49" spans="1:24" ht="15" customHeight="1">
      <c r="A49" s="20">
        <f t="shared" si="1"/>
        <v>1996</v>
      </c>
      <c r="B49" s="55">
        <f t="shared" si="0"/>
        <v>21755581</v>
      </c>
      <c r="C49" s="56">
        <v>387188</v>
      </c>
      <c r="D49" s="56">
        <v>1648681</v>
      </c>
      <c r="E49" s="56">
        <v>2074393</v>
      </c>
      <c r="F49" s="56">
        <v>1987747</v>
      </c>
      <c r="G49" s="56">
        <v>1949396</v>
      </c>
      <c r="H49" s="56">
        <v>1758039</v>
      </c>
      <c r="I49" s="56">
        <v>1747093</v>
      </c>
      <c r="J49" s="56">
        <v>1834386</v>
      </c>
      <c r="K49" s="56">
        <v>1838242</v>
      </c>
      <c r="L49" s="56">
        <v>1607732</v>
      </c>
      <c r="M49" s="56">
        <v>1285625</v>
      </c>
      <c r="N49" s="56">
        <v>902882</v>
      </c>
      <c r="O49" s="56">
        <v>716132</v>
      </c>
      <c r="P49" s="56">
        <v>584795</v>
      </c>
      <c r="Q49" s="56">
        <v>523197</v>
      </c>
      <c r="R49" s="56">
        <v>385659</v>
      </c>
      <c r="S49" s="56">
        <v>266751</v>
      </c>
      <c r="T49" s="56">
        <v>147141</v>
      </c>
      <c r="U49" s="56">
        <v>70124</v>
      </c>
      <c r="V49" s="56">
        <v>29996</v>
      </c>
      <c r="W49" s="56">
        <v>8660</v>
      </c>
      <c r="X49" s="56">
        <v>1722</v>
      </c>
    </row>
    <row r="50" spans="1:24" ht="15" customHeight="1">
      <c r="A50" s="20">
        <f t="shared" si="1"/>
        <v>1997</v>
      </c>
      <c r="B50" s="55">
        <f t="shared" si="0"/>
        <v>22159589</v>
      </c>
      <c r="C50" s="56">
        <v>393592</v>
      </c>
      <c r="D50" s="56">
        <v>1613266</v>
      </c>
      <c r="E50" s="56">
        <v>2126884</v>
      </c>
      <c r="F50" s="56">
        <v>2016328</v>
      </c>
      <c r="G50" s="56">
        <v>2002628</v>
      </c>
      <c r="H50" s="56">
        <v>1758595</v>
      </c>
      <c r="I50" s="56">
        <v>1769807</v>
      </c>
      <c r="J50" s="56">
        <v>1820550</v>
      </c>
      <c r="K50" s="56">
        <v>1864588</v>
      </c>
      <c r="L50" s="56">
        <v>1680384</v>
      </c>
      <c r="M50" s="56">
        <v>1337562</v>
      </c>
      <c r="N50" s="56">
        <v>963688</v>
      </c>
      <c r="O50" s="56">
        <v>746027</v>
      </c>
      <c r="P50" s="56">
        <v>598112</v>
      </c>
      <c r="Q50" s="56">
        <v>529177</v>
      </c>
      <c r="R50" s="56">
        <v>394075</v>
      </c>
      <c r="S50" s="56">
        <v>278350</v>
      </c>
      <c r="T50" s="56">
        <v>150836</v>
      </c>
      <c r="U50" s="56">
        <v>72524</v>
      </c>
      <c r="V50" s="56">
        <v>31484</v>
      </c>
      <c r="W50" s="56">
        <v>9323</v>
      </c>
      <c r="X50" s="56">
        <v>1809</v>
      </c>
    </row>
    <row r="51" spans="1:24" ht="15" customHeight="1">
      <c r="A51" s="15">
        <v>1998</v>
      </c>
      <c r="B51" s="55">
        <f t="shared" si="0"/>
        <v>23578137</v>
      </c>
      <c r="C51" s="15">
        <v>406878</v>
      </c>
      <c r="D51" s="15">
        <v>1705763</v>
      </c>
      <c r="E51" s="15">
        <v>2328282</v>
      </c>
      <c r="F51" s="15">
        <v>2140763</v>
      </c>
      <c r="G51" s="15">
        <v>2114707</v>
      </c>
      <c r="H51" s="15">
        <v>1866077</v>
      </c>
      <c r="I51" s="15">
        <v>1910178</v>
      </c>
      <c r="J51" s="15">
        <v>1899986</v>
      </c>
      <c r="K51" s="15">
        <v>1952400</v>
      </c>
      <c r="L51" s="15">
        <v>1771502</v>
      </c>
      <c r="M51" s="15">
        <v>1448071</v>
      </c>
      <c r="N51" s="15">
        <v>1096412</v>
      </c>
      <c r="O51" s="15">
        <v>813741</v>
      </c>
      <c r="P51" s="15">
        <v>647043</v>
      </c>
      <c r="Q51" s="15">
        <v>530023</v>
      </c>
      <c r="R51" s="15">
        <v>397000</v>
      </c>
      <c r="S51" s="15">
        <v>284290</v>
      </c>
      <c r="T51" s="15">
        <v>150766</v>
      </c>
      <c r="U51" s="55">
        <v>74073</v>
      </c>
      <c r="V51" s="55">
        <v>29810</v>
      </c>
      <c r="W51" s="55">
        <v>8408</v>
      </c>
      <c r="X51" s="55">
        <v>1964</v>
      </c>
    </row>
    <row r="52" spans="1:24" ht="15" customHeight="1">
      <c r="A52" s="15">
        <v>1999</v>
      </c>
      <c r="B52" s="55">
        <f t="shared" si="0"/>
        <v>24147779</v>
      </c>
      <c r="C52" s="15">
        <v>415838</v>
      </c>
      <c r="D52" s="15">
        <v>1706848</v>
      </c>
      <c r="E52" s="15">
        <v>2347141</v>
      </c>
      <c r="F52" s="15">
        <v>2217076</v>
      </c>
      <c r="G52" s="15">
        <v>2150130</v>
      </c>
      <c r="H52" s="15">
        <v>1917485</v>
      </c>
      <c r="I52" s="15">
        <v>1938128</v>
      </c>
      <c r="J52" s="15">
        <v>1909191</v>
      </c>
      <c r="K52" s="15">
        <v>1985842</v>
      </c>
      <c r="L52" s="15">
        <v>1831578</v>
      </c>
      <c r="M52" s="15">
        <v>1517551</v>
      </c>
      <c r="N52" s="15">
        <v>1181260</v>
      </c>
      <c r="O52" s="15">
        <v>849929</v>
      </c>
      <c r="P52" s="15">
        <v>672835</v>
      </c>
      <c r="Q52" s="15">
        <v>534581</v>
      </c>
      <c r="R52" s="15">
        <v>408134</v>
      </c>
      <c r="S52" s="15">
        <v>290264</v>
      </c>
      <c r="T52" s="15">
        <v>156761</v>
      </c>
      <c r="U52" s="55">
        <v>78023</v>
      </c>
      <c r="V52" s="55">
        <v>28254</v>
      </c>
      <c r="W52" s="55">
        <v>8682</v>
      </c>
      <c r="X52" s="55">
        <v>2248</v>
      </c>
    </row>
    <row r="53" spans="1:24" ht="15" customHeight="1">
      <c r="A53" s="15">
        <v>2000</v>
      </c>
      <c r="B53" s="55">
        <f t="shared" si="0"/>
        <v>24759401</v>
      </c>
      <c r="C53" s="15">
        <v>432273</v>
      </c>
      <c r="D53" s="15">
        <v>1718089</v>
      </c>
      <c r="E53" s="15">
        <v>2340105</v>
      </c>
      <c r="F53" s="15">
        <v>2291724</v>
      </c>
      <c r="G53" s="15">
        <v>2182158</v>
      </c>
      <c r="H53" s="15">
        <v>1988388</v>
      </c>
      <c r="I53" s="15">
        <v>1952004</v>
      </c>
      <c r="J53" s="15">
        <v>1949684</v>
      </c>
      <c r="K53" s="15">
        <v>2009744</v>
      </c>
      <c r="L53" s="15">
        <v>1891673</v>
      </c>
      <c r="M53" s="15">
        <v>1587396</v>
      </c>
      <c r="N53" s="15">
        <v>1274648</v>
      </c>
      <c r="O53" s="15">
        <v>890015</v>
      </c>
      <c r="P53" s="15">
        <v>701434</v>
      </c>
      <c r="Q53" s="15">
        <v>544703</v>
      </c>
      <c r="R53" s="15">
        <v>420854</v>
      </c>
      <c r="S53" s="15">
        <v>299476</v>
      </c>
      <c r="T53" s="15">
        <v>166551</v>
      </c>
      <c r="U53" s="114">
        <v>79643</v>
      </c>
      <c r="V53" s="114">
        <v>28592</v>
      </c>
      <c r="W53" s="114">
        <v>7943</v>
      </c>
      <c r="X53" s="114">
        <v>2304</v>
      </c>
    </row>
    <row r="54" spans="1:24" ht="15" customHeight="1">
      <c r="A54" s="15">
        <v>2001</v>
      </c>
      <c r="B54" s="55">
        <f t="shared" si="0"/>
        <v>25244454</v>
      </c>
      <c r="C54" s="15">
        <v>454886</v>
      </c>
      <c r="D54" s="15">
        <v>1718689</v>
      </c>
      <c r="E54" s="15">
        <v>2305759</v>
      </c>
      <c r="F54" s="15">
        <v>2347547</v>
      </c>
      <c r="G54" s="15">
        <v>2200830</v>
      </c>
      <c r="H54" s="15">
        <v>2073841</v>
      </c>
      <c r="I54" s="15">
        <v>1945460</v>
      </c>
      <c r="J54" s="15">
        <v>1992813</v>
      </c>
      <c r="K54" s="15">
        <v>2024558</v>
      </c>
      <c r="L54" s="15">
        <v>1933222</v>
      </c>
      <c r="M54" s="15">
        <v>1645159</v>
      </c>
      <c r="N54" s="15">
        <v>1359906</v>
      </c>
      <c r="O54" s="15">
        <v>923710</v>
      </c>
      <c r="P54" s="15">
        <v>719754</v>
      </c>
      <c r="Q54" s="15">
        <v>563787</v>
      </c>
      <c r="R54" s="15">
        <v>425634</v>
      </c>
      <c r="S54" s="15">
        <v>307683</v>
      </c>
      <c r="T54" s="15">
        <v>175636</v>
      </c>
      <c r="U54" s="115">
        <v>82747</v>
      </c>
      <c r="V54" s="115">
        <v>31948</v>
      </c>
      <c r="W54" s="115">
        <v>8522</v>
      </c>
      <c r="X54" s="115">
        <v>2363</v>
      </c>
    </row>
    <row r="55" spans="1:24" ht="15" customHeight="1">
      <c r="A55" s="15">
        <v>2002</v>
      </c>
      <c r="B55" s="55">
        <f t="shared" si="0"/>
        <v>25700821</v>
      </c>
      <c r="C55" s="15">
        <v>447565</v>
      </c>
      <c r="D55" s="15">
        <v>1747541</v>
      </c>
      <c r="E55" s="15">
        <v>2269919</v>
      </c>
      <c r="F55" s="15">
        <v>2395790</v>
      </c>
      <c r="G55" s="15">
        <v>2217575</v>
      </c>
      <c r="H55" s="15">
        <v>2144795</v>
      </c>
      <c r="I55" s="15">
        <v>1954732</v>
      </c>
      <c r="J55" s="15">
        <v>2042022</v>
      </c>
      <c r="K55" s="15">
        <v>2017369</v>
      </c>
      <c r="L55" s="15">
        <v>1962697</v>
      </c>
      <c r="M55" s="15">
        <v>1714674</v>
      </c>
      <c r="N55" s="15">
        <v>1405644</v>
      </c>
      <c r="O55" s="15">
        <v>992478</v>
      </c>
      <c r="P55" s="15">
        <v>742907</v>
      </c>
      <c r="Q55" s="15">
        <v>580428</v>
      </c>
      <c r="R55" s="15">
        <v>432981</v>
      </c>
      <c r="S55" s="15">
        <v>313667</v>
      </c>
      <c r="T55" s="15">
        <v>186269</v>
      </c>
      <c r="U55" s="116">
        <v>86111</v>
      </c>
      <c r="V55" s="116">
        <v>34190</v>
      </c>
      <c r="W55" s="116">
        <v>9105</v>
      </c>
      <c r="X55" s="116">
        <v>2362</v>
      </c>
    </row>
    <row r="56" spans="1:24" ht="15" customHeight="1">
      <c r="A56" s="15">
        <v>2003</v>
      </c>
      <c r="B56" s="55">
        <f t="shared" si="0"/>
        <v>26108621</v>
      </c>
      <c r="C56" s="15">
        <v>453900</v>
      </c>
      <c r="D56" s="15">
        <v>1767625</v>
      </c>
      <c r="E56" s="15">
        <v>2234586</v>
      </c>
      <c r="F56" s="15">
        <v>2426831</v>
      </c>
      <c r="G56" s="15">
        <v>2242514</v>
      </c>
      <c r="H56" s="15">
        <v>2193663</v>
      </c>
      <c r="I56" s="15">
        <v>1968751</v>
      </c>
      <c r="J56" s="15">
        <v>2066477</v>
      </c>
      <c r="K56" s="15">
        <v>2006564</v>
      </c>
      <c r="L56" s="15">
        <v>1990303</v>
      </c>
      <c r="M56" s="15">
        <v>1777586</v>
      </c>
      <c r="N56" s="15">
        <v>1453005</v>
      </c>
      <c r="O56" s="15">
        <v>1058387</v>
      </c>
      <c r="P56" s="15">
        <v>772748</v>
      </c>
      <c r="Q56" s="15">
        <v>597584</v>
      </c>
      <c r="R56" s="15">
        <v>444007</v>
      </c>
      <c r="S56" s="15">
        <v>319202</v>
      </c>
      <c r="T56" s="15">
        <v>196612</v>
      </c>
      <c r="U56" s="117">
        <v>89459</v>
      </c>
      <c r="V56" s="117">
        <v>36573</v>
      </c>
      <c r="W56" s="117">
        <v>9840</v>
      </c>
      <c r="X56" s="117">
        <v>2404</v>
      </c>
    </row>
    <row r="57" spans="1:24" ht="15" customHeight="1">
      <c r="A57" s="15">
        <v>2004</v>
      </c>
      <c r="B57" s="55">
        <f t="shared" si="0"/>
        <v>26566354</v>
      </c>
      <c r="C57" s="15">
        <v>465299</v>
      </c>
      <c r="D57" s="15">
        <v>1796588</v>
      </c>
      <c r="E57" s="15">
        <v>2206325</v>
      </c>
      <c r="F57" s="15">
        <v>2427282</v>
      </c>
      <c r="G57" s="15">
        <v>2288881</v>
      </c>
      <c r="H57" s="15">
        <v>2236581</v>
      </c>
      <c r="I57" s="15">
        <v>2024324</v>
      </c>
      <c r="J57" s="15">
        <v>2079769</v>
      </c>
      <c r="K57" s="15">
        <v>2001306</v>
      </c>
      <c r="L57" s="15">
        <v>2025076</v>
      </c>
      <c r="M57" s="15">
        <v>1828263</v>
      </c>
      <c r="N57" s="15">
        <v>1503300</v>
      </c>
      <c r="O57" s="15">
        <v>1133352</v>
      </c>
      <c r="P57" s="15">
        <v>803680</v>
      </c>
      <c r="Q57" s="15">
        <v>615036</v>
      </c>
      <c r="R57" s="15">
        <v>455019</v>
      </c>
      <c r="S57" s="15">
        <v>323856</v>
      </c>
      <c r="T57" s="15">
        <v>205596</v>
      </c>
      <c r="U57" s="118">
        <v>95065</v>
      </c>
      <c r="V57" s="118">
        <v>38831</v>
      </c>
      <c r="W57" s="118">
        <v>10389</v>
      </c>
      <c r="X57" s="118">
        <v>2536</v>
      </c>
    </row>
    <row r="58" spans="1:24" ht="15" customHeight="1">
      <c r="A58" s="15">
        <v>2005</v>
      </c>
      <c r="B58" s="55">
        <f t="shared" si="0"/>
        <v>27023357</v>
      </c>
      <c r="C58" s="15">
        <v>478287</v>
      </c>
      <c r="D58" s="15">
        <v>1829035</v>
      </c>
      <c r="E58" s="15">
        <v>2194409</v>
      </c>
      <c r="F58" s="15">
        <v>2395362</v>
      </c>
      <c r="G58" s="15">
        <v>2351198</v>
      </c>
      <c r="H58" s="15">
        <v>2256864</v>
      </c>
      <c r="I58" s="15">
        <v>2090753</v>
      </c>
      <c r="J58" s="15">
        <v>2069148</v>
      </c>
      <c r="K58" s="15">
        <v>2020969</v>
      </c>
      <c r="L58" s="15">
        <v>2037614</v>
      </c>
      <c r="M58" s="15">
        <v>1882627</v>
      </c>
      <c r="N58" s="15">
        <v>1553132</v>
      </c>
      <c r="O58" s="15">
        <v>1223487</v>
      </c>
      <c r="P58" s="15">
        <v>831751</v>
      </c>
      <c r="Q58" s="15">
        <v>634962</v>
      </c>
      <c r="R58" s="15">
        <v>469088</v>
      </c>
      <c r="S58" s="15">
        <v>332955</v>
      </c>
      <c r="T58" s="15">
        <v>212659</v>
      </c>
      <c r="U58" s="119">
        <v>103645</v>
      </c>
      <c r="V58" s="119">
        <v>40934</v>
      </c>
      <c r="W58" s="119">
        <v>11735</v>
      </c>
      <c r="X58" s="119">
        <v>2743</v>
      </c>
    </row>
    <row r="59" spans="1:24" ht="15">
      <c r="A59" s="15">
        <v>2006</v>
      </c>
      <c r="B59" s="55">
        <f t="shared" si="0"/>
        <v>27505140</v>
      </c>
      <c r="C59" s="15">
        <v>491546</v>
      </c>
      <c r="D59" s="15">
        <v>1852501</v>
      </c>
      <c r="E59" s="15">
        <v>2215680</v>
      </c>
      <c r="F59" s="15">
        <v>2358688</v>
      </c>
      <c r="G59" s="15">
        <v>2405065</v>
      </c>
      <c r="H59" s="15">
        <v>2278696</v>
      </c>
      <c r="I59" s="15">
        <v>2171048</v>
      </c>
      <c r="J59" s="15">
        <v>2057194</v>
      </c>
      <c r="K59" s="15">
        <v>2060045</v>
      </c>
      <c r="L59" s="15">
        <v>2051050</v>
      </c>
      <c r="M59" s="15">
        <v>1921589</v>
      </c>
      <c r="N59" s="15">
        <v>1608196</v>
      </c>
      <c r="O59" s="15">
        <v>1304501</v>
      </c>
      <c r="P59" s="15">
        <v>863251</v>
      </c>
      <c r="Q59" s="15">
        <v>652454</v>
      </c>
      <c r="R59" s="15">
        <v>486957</v>
      </c>
      <c r="S59" s="15">
        <v>338247</v>
      </c>
      <c r="T59" s="15">
        <v>220329</v>
      </c>
      <c r="U59" s="120">
        <v>110088</v>
      </c>
      <c r="V59" s="120">
        <v>42437</v>
      </c>
      <c r="W59" s="120">
        <v>12814</v>
      </c>
      <c r="X59" s="120">
        <v>2764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59"/>
  <sheetViews>
    <sheetView topLeftCell="A34" workbookViewId="0">
      <selection activeCell="A51" sqref="A51:X59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" width="11.28515625" style="15" customWidth="1"/>
    <col min="2" max="2" width="14" style="15" customWidth="1"/>
    <col min="3" max="3" width="12.42578125" style="15" customWidth="1"/>
    <col min="4" max="16384" width="10.7109375" style="15"/>
  </cols>
  <sheetData>
    <row r="1" spans="1:24" s="16" customFormat="1" ht="35.1" customHeight="1">
      <c r="A1" s="17" t="s">
        <v>29</v>
      </c>
      <c r="B1" s="16" t="s">
        <v>30</v>
      </c>
      <c r="C1" s="16" t="s">
        <v>1</v>
      </c>
      <c r="D1" s="16" t="s">
        <v>31</v>
      </c>
      <c r="E1" s="16" t="s">
        <v>7</v>
      </c>
      <c r="F1" s="16" t="s">
        <v>8</v>
      </c>
      <c r="G1" s="16" t="s">
        <v>9</v>
      </c>
      <c r="H1" s="16" t="s">
        <v>10</v>
      </c>
      <c r="I1" s="16" t="s">
        <v>11</v>
      </c>
      <c r="J1" s="16" t="s">
        <v>12</v>
      </c>
      <c r="K1" s="16" t="s">
        <v>32</v>
      </c>
      <c r="L1" s="16" t="s">
        <v>14</v>
      </c>
      <c r="M1" s="16" t="s">
        <v>15</v>
      </c>
      <c r="N1" s="16" t="s">
        <v>33</v>
      </c>
      <c r="O1" s="16" t="s">
        <v>17</v>
      </c>
      <c r="P1" s="16" t="s">
        <v>18</v>
      </c>
      <c r="Q1" s="16" t="s">
        <v>19</v>
      </c>
      <c r="R1" s="16" t="s">
        <v>20</v>
      </c>
      <c r="S1" s="16" t="s">
        <v>21</v>
      </c>
      <c r="T1" s="16" t="s">
        <v>22</v>
      </c>
      <c r="U1" s="16" t="s">
        <v>23</v>
      </c>
      <c r="V1" s="16" t="s">
        <v>24</v>
      </c>
      <c r="W1" s="16" t="s">
        <v>25</v>
      </c>
      <c r="X1" s="16" t="s">
        <v>26</v>
      </c>
    </row>
    <row r="2" spans="1:24" ht="15" customHeight="1">
      <c r="A2" s="15">
        <v>1949</v>
      </c>
      <c r="B2" s="55">
        <f t="shared" ref="B2:B50" si="0">SUM(C2:X2)</f>
        <v>8905418.9699999988</v>
      </c>
      <c r="C2" s="55">
        <v>229531.8</v>
      </c>
      <c r="D2" s="55">
        <v>869768.21</v>
      </c>
      <c r="E2" s="55">
        <v>890840</v>
      </c>
      <c r="F2" s="55">
        <v>799757.99</v>
      </c>
      <c r="G2" s="55">
        <v>756745</v>
      </c>
      <c r="H2" s="55">
        <v>772729</v>
      </c>
      <c r="I2" s="55">
        <v>749714</v>
      </c>
      <c r="J2" s="55">
        <v>675738.99</v>
      </c>
      <c r="K2" s="55">
        <v>643778.99</v>
      </c>
      <c r="L2" s="55">
        <v>578642.01</v>
      </c>
      <c r="M2" s="55">
        <v>517185.01</v>
      </c>
      <c r="N2" s="55">
        <v>437199.01</v>
      </c>
      <c r="O2" s="55">
        <v>340869</v>
      </c>
      <c r="P2" s="55">
        <v>252473.01</v>
      </c>
      <c r="Q2" s="55">
        <v>162942.65</v>
      </c>
      <c r="R2" s="55">
        <v>105596.37</v>
      </c>
      <c r="S2" s="55">
        <v>63703.96</v>
      </c>
      <c r="T2" s="55">
        <v>33172.230000000003</v>
      </c>
      <c r="U2" s="55">
        <v>14320.35</v>
      </c>
      <c r="V2" s="55">
        <v>6376.43</v>
      </c>
      <c r="W2" s="55">
        <v>2546.5300000000002</v>
      </c>
      <c r="X2" s="55">
        <v>1788.43</v>
      </c>
    </row>
    <row r="3" spans="1:24" ht="15" customHeight="1">
      <c r="A3" s="15">
        <v>1950</v>
      </c>
      <c r="B3" s="55">
        <f t="shared" si="0"/>
        <v>8873701</v>
      </c>
      <c r="C3" s="57">
        <v>229223</v>
      </c>
      <c r="D3" s="57">
        <v>871151</v>
      </c>
      <c r="E3" s="57">
        <v>892125</v>
      </c>
      <c r="F3" s="57">
        <v>765448</v>
      </c>
      <c r="G3" s="57">
        <v>723694</v>
      </c>
      <c r="H3" s="57">
        <v>717304</v>
      </c>
      <c r="I3" s="57">
        <v>743930</v>
      </c>
      <c r="J3" s="57">
        <v>667926</v>
      </c>
      <c r="K3" s="57">
        <v>640924</v>
      </c>
      <c r="L3" s="57">
        <v>569075</v>
      </c>
      <c r="M3" s="57">
        <v>493007</v>
      </c>
      <c r="N3" s="57">
        <v>432894</v>
      </c>
      <c r="O3" s="57">
        <v>356100</v>
      </c>
      <c r="P3" s="57">
        <v>263914</v>
      </c>
      <c r="Q3" s="57">
        <v>209757</v>
      </c>
      <c r="R3" s="57">
        <v>136032</v>
      </c>
      <c r="S3" s="57">
        <v>82543</v>
      </c>
      <c r="T3" s="57">
        <v>43548</v>
      </c>
      <c r="U3" s="57">
        <v>20421</v>
      </c>
      <c r="V3" s="57">
        <v>8897</v>
      </c>
      <c r="W3" s="57">
        <v>3611</v>
      </c>
      <c r="X3" s="57">
        <v>2177</v>
      </c>
    </row>
    <row r="4" spans="1:24" ht="15" customHeight="1">
      <c r="A4" s="15">
        <v>1951</v>
      </c>
      <c r="B4" s="55">
        <f t="shared" si="0"/>
        <v>9094305</v>
      </c>
      <c r="C4" s="57">
        <v>238255</v>
      </c>
      <c r="D4" s="57">
        <v>905780</v>
      </c>
      <c r="E4" s="57">
        <v>936127</v>
      </c>
      <c r="F4" s="57">
        <v>798109</v>
      </c>
      <c r="G4" s="57">
        <v>740148</v>
      </c>
      <c r="H4" s="57">
        <v>721302</v>
      </c>
      <c r="I4" s="57">
        <v>743896</v>
      </c>
      <c r="J4" s="57">
        <v>676487</v>
      </c>
      <c r="K4" s="57">
        <v>648761</v>
      </c>
      <c r="L4" s="57">
        <v>585548</v>
      </c>
      <c r="M4" s="57">
        <v>493596</v>
      </c>
      <c r="N4" s="57">
        <v>445148</v>
      </c>
      <c r="O4" s="57">
        <v>362772</v>
      </c>
      <c r="P4" s="57">
        <v>274708</v>
      </c>
      <c r="Q4" s="57">
        <v>217276</v>
      </c>
      <c r="R4" s="57">
        <v>141690</v>
      </c>
      <c r="S4" s="57">
        <v>84988</v>
      </c>
      <c r="T4" s="57">
        <v>44575</v>
      </c>
      <c r="U4" s="57">
        <v>20665</v>
      </c>
      <c r="V4" s="57">
        <v>8818</v>
      </c>
      <c r="W4" s="57">
        <v>3527</v>
      </c>
      <c r="X4" s="57">
        <v>2129</v>
      </c>
    </row>
    <row r="5" spans="1:24" ht="15" customHeight="1">
      <c r="A5" s="15">
        <v>1952</v>
      </c>
      <c r="B5" s="55">
        <f t="shared" si="0"/>
        <v>9314916</v>
      </c>
      <c r="C5" s="57">
        <v>247287</v>
      </c>
      <c r="D5" s="57">
        <v>940406</v>
      </c>
      <c r="E5" s="57">
        <v>980129</v>
      </c>
      <c r="F5" s="57">
        <v>830770</v>
      </c>
      <c r="G5" s="57">
        <v>756604</v>
      </c>
      <c r="H5" s="57">
        <v>725300</v>
      </c>
      <c r="I5" s="57">
        <v>743861</v>
      </c>
      <c r="J5" s="57">
        <v>685050</v>
      </c>
      <c r="K5" s="57">
        <v>656598</v>
      </c>
      <c r="L5" s="57">
        <v>596501</v>
      </c>
      <c r="M5" s="57">
        <v>499707</v>
      </c>
      <c r="N5" s="57">
        <v>455329</v>
      </c>
      <c r="O5" s="57">
        <v>371521</v>
      </c>
      <c r="P5" s="57">
        <v>288465</v>
      </c>
      <c r="Q5" s="57">
        <v>221832</v>
      </c>
      <c r="R5" s="57">
        <v>148478</v>
      </c>
      <c r="S5" s="57">
        <v>86300</v>
      </c>
      <c r="T5" s="57">
        <v>45805</v>
      </c>
      <c r="U5" s="57">
        <v>20709</v>
      </c>
      <c r="V5" s="57">
        <v>8685</v>
      </c>
      <c r="W5" s="57">
        <v>3497</v>
      </c>
      <c r="X5" s="57">
        <v>2082</v>
      </c>
    </row>
    <row r="6" spans="1:24" ht="15" customHeight="1">
      <c r="A6" s="15">
        <v>1953</v>
      </c>
      <c r="B6" s="55">
        <f t="shared" si="0"/>
        <v>9535514</v>
      </c>
      <c r="C6" s="57">
        <v>256319</v>
      </c>
      <c r="D6" s="57">
        <v>975034</v>
      </c>
      <c r="E6" s="57">
        <v>1024130</v>
      </c>
      <c r="F6" s="57">
        <v>863430</v>
      </c>
      <c r="G6" s="57">
        <v>773057</v>
      </c>
      <c r="H6" s="57">
        <v>729297</v>
      </c>
      <c r="I6" s="57">
        <v>743829</v>
      </c>
      <c r="J6" s="57">
        <v>693611</v>
      </c>
      <c r="K6" s="57">
        <v>664436</v>
      </c>
      <c r="L6" s="57">
        <v>596525</v>
      </c>
      <c r="M6" s="57">
        <v>516748</v>
      </c>
      <c r="N6" s="57">
        <v>465806</v>
      </c>
      <c r="O6" s="57">
        <v>379970</v>
      </c>
      <c r="P6" s="57">
        <v>302657</v>
      </c>
      <c r="Q6" s="57">
        <v>225951</v>
      </c>
      <c r="R6" s="57">
        <v>155525</v>
      </c>
      <c r="S6" s="57">
        <v>87354</v>
      </c>
      <c r="T6" s="57">
        <v>47027</v>
      </c>
      <c r="U6" s="57">
        <v>20757</v>
      </c>
      <c r="V6" s="57">
        <v>8526</v>
      </c>
      <c r="W6" s="57">
        <v>3491</v>
      </c>
      <c r="X6" s="57">
        <v>2034</v>
      </c>
    </row>
    <row r="7" spans="1:24" ht="15" customHeight="1">
      <c r="A7" s="15">
        <v>1954</v>
      </c>
      <c r="B7" s="55">
        <f t="shared" si="0"/>
        <v>9756118</v>
      </c>
      <c r="C7" s="57">
        <v>265351</v>
      </c>
      <c r="D7" s="57">
        <v>1009661</v>
      </c>
      <c r="E7" s="57">
        <v>1068132</v>
      </c>
      <c r="F7" s="57">
        <v>896092</v>
      </c>
      <c r="G7" s="57">
        <v>789513</v>
      </c>
      <c r="H7" s="57">
        <v>733294</v>
      </c>
      <c r="I7" s="57">
        <v>743794</v>
      </c>
      <c r="J7" s="57">
        <v>702171</v>
      </c>
      <c r="K7" s="57">
        <v>672274</v>
      </c>
      <c r="L7" s="57">
        <v>598651</v>
      </c>
      <c r="M7" s="57">
        <v>531684</v>
      </c>
      <c r="N7" s="57">
        <v>474002</v>
      </c>
      <c r="O7" s="57">
        <v>390703</v>
      </c>
      <c r="P7" s="57">
        <v>316675</v>
      </c>
      <c r="Q7" s="57">
        <v>230245</v>
      </c>
      <c r="R7" s="57">
        <v>162771</v>
      </c>
      <c r="S7" s="57">
        <v>88209</v>
      </c>
      <c r="T7" s="57">
        <v>48519</v>
      </c>
      <c r="U7" s="57">
        <v>20537</v>
      </c>
      <c r="V7" s="57">
        <v>8419</v>
      </c>
      <c r="W7" s="57">
        <v>3435</v>
      </c>
      <c r="X7" s="57">
        <v>1986</v>
      </c>
    </row>
    <row r="8" spans="1:24" ht="15" customHeight="1">
      <c r="A8" s="15">
        <v>1955</v>
      </c>
      <c r="B8" s="55">
        <f t="shared" si="0"/>
        <v>9976727</v>
      </c>
      <c r="C8" s="57">
        <v>274383</v>
      </c>
      <c r="D8" s="57">
        <v>1044289</v>
      </c>
      <c r="E8" s="57">
        <v>1112134</v>
      </c>
      <c r="F8" s="57">
        <v>928754</v>
      </c>
      <c r="G8" s="57">
        <v>805967</v>
      </c>
      <c r="H8" s="57">
        <v>737293</v>
      </c>
      <c r="I8" s="57">
        <v>743761</v>
      </c>
      <c r="J8" s="57">
        <v>710733</v>
      </c>
      <c r="K8" s="57">
        <v>680110</v>
      </c>
      <c r="L8" s="57">
        <v>599178</v>
      </c>
      <c r="M8" s="57">
        <v>548219</v>
      </c>
      <c r="N8" s="57">
        <v>472176</v>
      </c>
      <c r="O8" s="57">
        <v>411458</v>
      </c>
      <c r="P8" s="57">
        <v>329598</v>
      </c>
      <c r="Q8" s="57">
        <v>235635</v>
      </c>
      <c r="R8" s="57">
        <v>168284</v>
      </c>
      <c r="S8" s="57">
        <v>90798</v>
      </c>
      <c r="T8" s="57">
        <v>49428</v>
      </c>
      <c r="U8" s="57">
        <v>20900</v>
      </c>
      <c r="V8" s="57">
        <v>8345</v>
      </c>
      <c r="W8" s="57">
        <v>3346</v>
      </c>
      <c r="X8" s="57">
        <v>1938</v>
      </c>
    </row>
    <row r="9" spans="1:24" ht="15" customHeight="1">
      <c r="A9" s="15">
        <v>1956</v>
      </c>
      <c r="B9" s="55">
        <f t="shared" si="0"/>
        <v>10197339</v>
      </c>
      <c r="C9" s="57">
        <v>283415</v>
      </c>
      <c r="D9" s="57">
        <v>1078916</v>
      </c>
      <c r="E9" s="57">
        <v>1156137</v>
      </c>
      <c r="F9" s="57">
        <v>961414</v>
      </c>
      <c r="G9" s="57">
        <v>822421</v>
      </c>
      <c r="H9" s="57">
        <v>741289</v>
      </c>
      <c r="I9" s="57">
        <v>743728</v>
      </c>
      <c r="J9" s="57">
        <v>719294</v>
      </c>
      <c r="K9" s="57">
        <v>687950</v>
      </c>
      <c r="L9" s="57">
        <v>598761</v>
      </c>
      <c r="M9" s="57">
        <v>565703</v>
      </c>
      <c r="N9" s="57">
        <v>472584</v>
      </c>
      <c r="O9" s="57">
        <v>429979</v>
      </c>
      <c r="P9" s="57">
        <v>340364</v>
      </c>
      <c r="Q9" s="57">
        <v>243183</v>
      </c>
      <c r="R9" s="57">
        <v>172910</v>
      </c>
      <c r="S9" s="57">
        <v>94274</v>
      </c>
      <c r="T9" s="57">
        <v>50502</v>
      </c>
      <c r="U9" s="57">
        <v>21098</v>
      </c>
      <c r="V9" s="57">
        <v>8260</v>
      </c>
      <c r="W9" s="57">
        <v>3266</v>
      </c>
      <c r="X9" s="57">
        <v>1891</v>
      </c>
    </row>
    <row r="10" spans="1:24" ht="15" customHeight="1">
      <c r="A10" s="15">
        <v>1957</v>
      </c>
      <c r="B10" s="55">
        <f t="shared" si="0"/>
        <v>10417939</v>
      </c>
      <c r="C10" s="57">
        <v>292447</v>
      </c>
      <c r="D10" s="57">
        <v>1113542</v>
      </c>
      <c r="E10" s="57">
        <v>1200139</v>
      </c>
      <c r="F10" s="57">
        <v>994075</v>
      </c>
      <c r="G10" s="57">
        <v>838877</v>
      </c>
      <c r="H10" s="57">
        <v>745288</v>
      </c>
      <c r="I10" s="57">
        <v>743694</v>
      </c>
      <c r="J10" s="57">
        <v>727856</v>
      </c>
      <c r="K10" s="57">
        <v>695786</v>
      </c>
      <c r="L10" s="57">
        <v>600864</v>
      </c>
      <c r="M10" s="57">
        <v>580663</v>
      </c>
      <c r="N10" s="57">
        <v>481853</v>
      </c>
      <c r="O10" s="57">
        <v>439635</v>
      </c>
      <c r="P10" s="57">
        <v>347792</v>
      </c>
      <c r="Q10" s="57">
        <v>254068</v>
      </c>
      <c r="R10" s="57">
        <v>175674</v>
      </c>
      <c r="S10" s="57">
        <v>99610</v>
      </c>
      <c r="T10" s="57">
        <v>51300</v>
      </c>
      <c r="U10" s="57">
        <v>21570</v>
      </c>
      <c r="V10" s="57">
        <v>8190</v>
      </c>
      <c r="W10" s="57">
        <v>3173</v>
      </c>
      <c r="X10" s="57">
        <v>1843</v>
      </c>
    </row>
    <row r="11" spans="1:24" ht="15" customHeight="1">
      <c r="A11" s="15">
        <v>1958</v>
      </c>
      <c r="B11" s="55">
        <f t="shared" si="0"/>
        <v>10638540</v>
      </c>
      <c r="C11" s="57">
        <v>301478</v>
      </c>
      <c r="D11" s="57">
        <v>1148170</v>
      </c>
      <c r="E11" s="57">
        <v>1244140</v>
      </c>
      <c r="F11" s="57">
        <v>1026737</v>
      </c>
      <c r="G11" s="57">
        <v>855331</v>
      </c>
      <c r="H11" s="57">
        <v>749284</v>
      </c>
      <c r="I11" s="57">
        <v>743659</v>
      </c>
      <c r="J11" s="57">
        <v>736417</v>
      </c>
      <c r="K11" s="57">
        <v>703624</v>
      </c>
      <c r="L11" s="57">
        <v>617063</v>
      </c>
      <c r="M11" s="57">
        <v>581526</v>
      </c>
      <c r="N11" s="57">
        <v>495565</v>
      </c>
      <c r="O11" s="57">
        <v>444853</v>
      </c>
      <c r="P11" s="57">
        <v>353974</v>
      </c>
      <c r="Q11" s="57">
        <v>266198</v>
      </c>
      <c r="R11" s="57">
        <v>178385</v>
      </c>
      <c r="S11" s="57">
        <v>104998</v>
      </c>
      <c r="T11" s="57">
        <v>51990</v>
      </c>
      <c r="U11" s="57">
        <v>22153</v>
      </c>
      <c r="V11" s="57">
        <v>8152</v>
      </c>
      <c r="W11" s="57">
        <v>3048</v>
      </c>
      <c r="X11" s="57">
        <v>1795</v>
      </c>
    </row>
    <row r="12" spans="1:24" ht="15" customHeight="1">
      <c r="A12" s="15">
        <v>1959</v>
      </c>
      <c r="B12" s="55">
        <f t="shared" si="0"/>
        <v>10859152</v>
      </c>
      <c r="C12" s="57">
        <v>310510</v>
      </c>
      <c r="D12" s="57">
        <v>1182797</v>
      </c>
      <c r="E12" s="57">
        <v>1288142</v>
      </c>
      <c r="F12" s="57">
        <v>1059397</v>
      </c>
      <c r="G12" s="57">
        <v>871786</v>
      </c>
      <c r="H12" s="57">
        <v>753282</v>
      </c>
      <c r="I12" s="57">
        <v>743626</v>
      </c>
      <c r="J12" s="57">
        <v>744979</v>
      </c>
      <c r="K12" s="57">
        <v>711462</v>
      </c>
      <c r="L12" s="57">
        <v>632420</v>
      </c>
      <c r="M12" s="57">
        <v>583233</v>
      </c>
      <c r="N12" s="57">
        <v>509772</v>
      </c>
      <c r="O12" s="57">
        <v>449576</v>
      </c>
      <c r="P12" s="57">
        <v>360964</v>
      </c>
      <c r="Q12" s="57">
        <v>277522</v>
      </c>
      <c r="R12" s="57">
        <v>180760</v>
      </c>
      <c r="S12" s="57">
        <v>110727</v>
      </c>
      <c r="T12" s="57">
        <v>52504</v>
      </c>
      <c r="U12" s="57">
        <v>22909</v>
      </c>
      <c r="V12" s="57">
        <v>8065</v>
      </c>
      <c r="W12" s="57">
        <v>2972</v>
      </c>
      <c r="X12" s="57">
        <v>1747</v>
      </c>
    </row>
    <row r="13" spans="1:24" ht="15" customHeight="1">
      <c r="A13" s="15">
        <v>1960</v>
      </c>
      <c r="B13" s="55">
        <f t="shared" si="0"/>
        <v>11332226.999999998</v>
      </c>
      <c r="C13" s="57">
        <v>323582</v>
      </c>
      <c r="D13" s="57">
        <v>1234087</v>
      </c>
      <c r="E13" s="57">
        <v>1358218</v>
      </c>
      <c r="F13" s="57">
        <v>1122377</v>
      </c>
      <c r="G13" s="57">
        <v>918951</v>
      </c>
      <c r="H13" s="57">
        <v>781080</v>
      </c>
      <c r="I13" s="57">
        <v>765858</v>
      </c>
      <c r="J13" s="57">
        <v>772358</v>
      </c>
      <c r="K13" s="57">
        <v>736812</v>
      </c>
      <c r="L13" s="57">
        <v>664555</v>
      </c>
      <c r="M13" s="57">
        <v>595472</v>
      </c>
      <c r="N13" s="57">
        <v>538282</v>
      </c>
      <c r="O13" s="57">
        <v>456056</v>
      </c>
      <c r="P13" s="57">
        <v>379473</v>
      </c>
      <c r="Q13" s="57">
        <v>287101</v>
      </c>
      <c r="R13" s="57">
        <v>187981</v>
      </c>
      <c r="S13" s="57">
        <v>117816</v>
      </c>
      <c r="T13" s="57">
        <v>54967</v>
      </c>
      <c r="U13" s="57">
        <v>23669.5</v>
      </c>
      <c r="V13" s="57">
        <v>9168.1</v>
      </c>
      <c r="W13" s="57">
        <v>3060.7</v>
      </c>
      <c r="X13" s="57">
        <v>1302.7</v>
      </c>
    </row>
    <row r="14" spans="1:24" ht="15" customHeight="1">
      <c r="A14" s="15">
        <v>1961</v>
      </c>
      <c r="B14" s="55">
        <f t="shared" si="0"/>
        <v>11572193.5</v>
      </c>
      <c r="C14" s="57">
        <v>314000</v>
      </c>
      <c r="D14" s="57">
        <v>1233121.2</v>
      </c>
      <c r="E14" s="57">
        <v>1410019.9</v>
      </c>
      <c r="F14" s="57">
        <v>1193219.8999999999</v>
      </c>
      <c r="G14" s="57">
        <v>940031.6</v>
      </c>
      <c r="H14" s="57">
        <v>792933.2</v>
      </c>
      <c r="I14" s="57">
        <v>774569</v>
      </c>
      <c r="J14" s="57">
        <v>770249.7</v>
      </c>
      <c r="K14" s="57">
        <v>749014.5</v>
      </c>
      <c r="L14" s="57">
        <v>683264.4</v>
      </c>
      <c r="M14" s="57">
        <v>594720.30000000005</v>
      </c>
      <c r="N14" s="57">
        <v>553079</v>
      </c>
      <c r="O14" s="57">
        <v>451846.40000000002</v>
      </c>
      <c r="P14" s="57">
        <v>395633.6</v>
      </c>
      <c r="Q14" s="57">
        <v>296360.09999999998</v>
      </c>
      <c r="R14" s="57">
        <v>197134.9</v>
      </c>
      <c r="S14" s="57">
        <v>124043.6</v>
      </c>
      <c r="T14" s="57">
        <v>59560.2</v>
      </c>
      <c r="U14" s="57">
        <v>25193</v>
      </c>
      <c r="V14" s="57">
        <v>9648.1</v>
      </c>
      <c r="W14" s="57">
        <v>3226.3</v>
      </c>
      <c r="X14" s="57">
        <v>1324.6</v>
      </c>
    </row>
    <row r="15" spans="1:24" ht="15" customHeight="1">
      <c r="A15" s="15">
        <v>1962</v>
      </c>
      <c r="B15" s="55">
        <f t="shared" si="0"/>
        <v>11828055.599999998</v>
      </c>
      <c r="C15" s="57">
        <v>309000</v>
      </c>
      <c r="D15" s="57">
        <v>1241338.8999999999</v>
      </c>
      <c r="E15" s="57">
        <v>1461823.4</v>
      </c>
      <c r="F15" s="57">
        <v>1238291.3</v>
      </c>
      <c r="G15" s="57">
        <v>985012.5</v>
      </c>
      <c r="H15" s="57">
        <v>820274.8</v>
      </c>
      <c r="I15" s="57">
        <v>780203.7</v>
      </c>
      <c r="J15" s="57">
        <v>767382.5</v>
      </c>
      <c r="K15" s="57">
        <v>758383.9</v>
      </c>
      <c r="L15" s="57">
        <v>699714.7</v>
      </c>
      <c r="M15" s="57">
        <v>596043.9</v>
      </c>
      <c r="N15" s="57">
        <v>565515.19999999995</v>
      </c>
      <c r="O15" s="57">
        <v>458344.3</v>
      </c>
      <c r="P15" s="57">
        <v>401490.8</v>
      </c>
      <c r="Q15" s="57">
        <v>301831</v>
      </c>
      <c r="R15" s="57">
        <v>208807.3</v>
      </c>
      <c r="S15" s="57">
        <v>128433.2</v>
      </c>
      <c r="T15" s="57">
        <v>65010.7</v>
      </c>
      <c r="U15" s="57">
        <v>26425.599999999999</v>
      </c>
      <c r="V15" s="57">
        <v>10060.1</v>
      </c>
      <c r="W15" s="57">
        <v>3345.2</v>
      </c>
      <c r="X15" s="57">
        <v>1322.6</v>
      </c>
    </row>
    <row r="16" spans="1:24" ht="15" customHeight="1">
      <c r="A16" s="15">
        <v>1963</v>
      </c>
      <c r="B16" s="55">
        <f t="shared" si="0"/>
        <v>12079541.099999998</v>
      </c>
      <c r="C16" s="57">
        <v>305000</v>
      </c>
      <c r="D16" s="57">
        <v>1244089.5</v>
      </c>
      <c r="E16" s="57">
        <v>1501511.8</v>
      </c>
      <c r="F16" s="57">
        <v>1284358.3999999999</v>
      </c>
      <c r="G16" s="57">
        <v>1026217.5</v>
      </c>
      <c r="H16" s="57">
        <v>862458</v>
      </c>
      <c r="I16" s="57">
        <v>777733.2</v>
      </c>
      <c r="J16" s="57">
        <v>774502.6</v>
      </c>
      <c r="K16" s="57">
        <v>762200.3</v>
      </c>
      <c r="L16" s="57">
        <v>712082.6</v>
      </c>
      <c r="M16" s="57">
        <v>607639</v>
      </c>
      <c r="N16" s="57">
        <v>567907.19999999995</v>
      </c>
      <c r="O16" s="57">
        <v>473289.5</v>
      </c>
      <c r="P16" s="57">
        <v>408155.9</v>
      </c>
      <c r="Q16" s="57">
        <v>305093</v>
      </c>
      <c r="R16" s="57">
        <v>220721.7</v>
      </c>
      <c r="S16" s="57">
        <v>133439.1</v>
      </c>
      <c r="T16" s="57">
        <v>70467.899999999994</v>
      </c>
      <c r="U16" s="57">
        <v>27310</v>
      </c>
      <c r="V16" s="57">
        <v>10574</v>
      </c>
      <c r="W16" s="57">
        <v>3443.6</v>
      </c>
      <c r="X16" s="57">
        <v>1346.3</v>
      </c>
    </row>
    <row r="17" spans="1:24" ht="15" customHeight="1">
      <c r="A17" s="15">
        <v>1964</v>
      </c>
      <c r="B17" s="55">
        <f t="shared" si="0"/>
        <v>12327627.200000003</v>
      </c>
      <c r="C17" s="57">
        <v>300000</v>
      </c>
      <c r="D17" s="57">
        <v>1239717.3999999999</v>
      </c>
      <c r="E17" s="57">
        <v>1537017.3</v>
      </c>
      <c r="F17" s="57">
        <v>1328640.5</v>
      </c>
      <c r="G17" s="57">
        <v>1079056.8</v>
      </c>
      <c r="H17" s="57">
        <v>902610.9</v>
      </c>
      <c r="I17" s="57">
        <v>783331.2</v>
      </c>
      <c r="J17" s="57">
        <v>778386</v>
      </c>
      <c r="K17" s="57">
        <v>765688.9</v>
      </c>
      <c r="L17" s="57">
        <v>719517.7</v>
      </c>
      <c r="M17" s="57">
        <v>621594.6</v>
      </c>
      <c r="N17" s="57">
        <v>572951.4</v>
      </c>
      <c r="O17" s="57">
        <v>486449.9</v>
      </c>
      <c r="P17" s="57">
        <v>411228.8</v>
      </c>
      <c r="Q17" s="57">
        <v>310492.3</v>
      </c>
      <c r="R17" s="57">
        <v>230453.3</v>
      </c>
      <c r="S17" s="57">
        <v>140004.5</v>
      </c>
      <c r="T17" s="57">
        <v>76122.8</v>
      </c>
      <c r="U17" s="57">
        <v>28387.4</v>
      </c>
      <c r="V17" s="57">
        <v>11057.5</v>
      </c>
      <c r="W17" s="57">
        <v>3536.5</v>
      </c>
      <c r="X17" s="57">
        <v>1381.5</v>
      </c>
    </row>
    <row r="18" spans="1:24" ht="15" customHeight="1">
      <c r="A18" s="15">
        <v>1965</v>
      </c>
      <c r="B18" s="55">
        <f t="shared" si="0"/>
        <v>12581278.400000002</v>
      </c>
      <c r="C18" s="57">
        <v>293000</v>
      </c>
      <c r="D18" s="57">
        <v>1241783.3999999999</v>
      </c>
      <c r="E18" s="57">
        <v>1559181.6</v>
      </c>
      <c r="F18" s="57">
        <v>1373603.8</v>
      </c>
      <c r="G18" s="57">
        <v>1137699.7</v>
      </c>
      <c r="H18" s="57">
        <v>934751.4</v>
      </c>
      <c r="I18" s="57">
        <v>800107.6</v>
      </c>
      <c r="J18" s="57">
        <v>775881.3</v>
      </c>
      <c r="K18" s="57">
        <v>772775.2</v>
      </c>
      <c r="L18" s="57">
        <v>726423.3</v>
      </c>
      <c r="M18" s="57">
        <v>640742.69999999995</v>
      </c>
      <c r="N18" s="57">
        <v>574794.80000000005</v>
      </c>
      <c r="O18" s="57">
        <v>503321.5</v>
      </c>
      <c r="P18" s="57">
        <v>401891.9</v>
      </c>
      <c r="Q18" s="57">
        <v>327707.8</v>
      </c>
      <c r="R18" s="57">
        <v>240420.7</v>
      </c>
      <c r="S18" s="57">
        <v>148511.4</v>
      </c>
      <c r="T18" s="57">
        <v>80977.3</v>
      </c>
      <c r="U18" s="57">
        <v>30810.2</v>
      </c>
      <c r="V18" s="57">
        <v>11459.3</v>
      </c>
      <c r="W18" s="57">
        <v>3953.5</v>
      </c>
      <c r="X18" s="57">
        <v>1480</v>
      </c>
    </row>
    <row r="19" spans="1:24" ht="15" customHeight="1">
      <c r="A19" s="15">
        <v>1966</v>
      </c>
      <c r="B19" s="55">
        <f t="shared" si="0"/>
        <v>12826391.600000003</v>
      </c>
      <c r="C19" s="57">
        <v>281000</v>
      </c>
      <c r="D19" s="57">
        <v>1235892.6000000001</v>
      </c>
      <c r="E19" s="57">
        <v>1577067.8</v>
      </c>
      <c r="F19" s="57">
        <v>1424161.6</v>
      </c>
      <c r="G19" s="57">
        <v>1212834.2</v>
      </c>
      <c r="H19" s="57">
        <v>950943.9</v>
      </c>
      <c r="I19" s="57">
        <v>816304.7</v>
      </c>
      <c r="J19" s="57">
        <v>784560.5</v>
      </c>
      <c r="K19" s="57">
        <v>773024.7</v>
      </c>
      <c r="L19" s="57">
        <v>738370.2</v>
      </c>
      <c r="M19" s="57">
        <v>659970.4</v>
      </c>
      <c r="N19" s="57">
        <v>569863.80000000005</v>
      </c>
      <c r="O19" s="57">
        <v>517246.8</v>
      </c>
      <c r="P19" s="57">
        <v>403448.9</v>
      </c>
      <c r="Q19" s="57">
        <v>340848.3</v>
      </c>
      <c r="R19" s="57">
        <v>247672.9</v>
      </c>
      <c r="S19" s="57">
        <v>156795.29999999999</v>
      </c>
      <c r="T19" s="57">
        <v>85266.5</v>
      </c>
      <c r="U19" s="57">
        <v>33411.699999999997</v>
      </c>
      <c r="V19" s="57">
        <v>12014.8</v>
      </c>
      <c r="W19" s="57">
        <v>4139.5</v>
      </c>
      <c r="X19" s="57">
        <v>1552.5</v>
      </c>
    </row>
    <row r="20" spans="1:24" ht="15" customHeight="1">
      <c r="A20" s="15">
        <v>1967</v>
      </c>
      <c r="B20" s="55">
        <f t="shared" si="0"/>
        <v>13062017.6</v>
      </c>
      <c r="C20" s="57">
        <v>268000</v>
      </c>
      <c r="D20" s="57">
        <v>1225450.7</v>
      </c>
      <c r="E20" s="57">
        <v>1587335.2</v>
      </c>
      <c r="F20" s="57">
        <v>1476348.2</v>
      </c>
      <c r="G20" s="57">
        <v>1256732</v>
      </c>
      <c r="H20" s="57">
        <v>995578.8</v>
      </c>
      <c r="I20" s="57">
        <v>846079.6</v>
      </c>
      <c r="J20" s="57">
        <v>788830.5</v>
      </c>
      <c r="K20" s="57">
        <v>773852.7</v>
      </c>
      <c r="L20" s="57">
        <v>746210.5</v>
      </c>
      <c r="M20" s="57">
        <v>678777</v>
      </c>
      <c r="N20" s="57">
        <v>570847.9</v>
      </c>
      <c r="O20" s="57">
        <v>527996.5</v>
      </c>
      <c r="P20" s="57">
        <v>415089.2</v>
      </c>
      <c r="Q20" s="57">
        <v>343054.9</v>
      </c>
      <c r="R20" s="57">
        <v>251298.6</v>
      </c>
      <c r="S20" s="57">
        <v>167433.1</v>
      </c>
      <c r="T20" s="57">
        <v>88412.4</v>
      </c>
      <c r="U20" s="57">
        <v>36293</v>
      </c>
      <c r="V20" s="57">
        <v>12521.8</v>
      </c>
      <c r="W20" s="57">
        <v>4295</v>
      </c>
      <c r="X20" s="57">
        <v>1580</v>
      </c>
    </row>
    <row r="21" spans="1:24" ht="15" customHeight="1">
      <c r="A21" s="15">
        <v>1968</v>
      </c>
      <c r="B21" s="55">
        <f t="shared" si="0"/>
        <v>13302884.000000002</v>
      </c>
      <c r="C21" s="57">
        <v>262000</v>
      </c>
      <c r="D21" s="57">
        <v>1207899.6000000001</v>
      </c>
      <c r="E21" s="57">
        <v>1604853.8</v>
      </c>
      <c r="F21" s="57">
        <v>1516606</v>
      </c>
      <c r="G21" s="57">
        <v>1302721.8</v>
      </c>
      <c r="H21" s="57">
        <v>1031983.2</v>
      </c>
      <c r="I21" s="57">
        <v>889301.4</v>
      </c>
      <c r="J21" s="57">
        <v>788355.1</v>
      </c>
      <c r="K21" s="57">
        <v>782432.1</v>
      </c>
      <c r="L21" s="57">
        <v>749837.2</v>
      </c>
      <c r="M21" s="57">
        <v>698159.3</v>
      </c>
      <c r="N21" s="57">
        <v>574088</v>
      </c>
      <c r="O21" s="57">
        <v>536235.9</v>
      </c>
      <c r="P21" s="57">
        <v>428535.9</v>
      </c>
      <c r="Q21" s="57">
        <v>347748.6</v>
      </c>
      <c r="R21" s="57">
        <v>252632.6</v>
      </c>
      <c r="S21" s="57">
        <v>178358.39999999999</v>
      </c>
      <c r="T21" s="57">
        <v>92852</v>
      </c>
      <c r="U21" s="57">
        <v>39319.800000000003</v>
      </c>
      <c r="V21" s="57">
        <v>12773.3</v>
      </c>
      <c r="W21" s="57">
        <v>4511.5</v>
      </c>
      <c r="X21" s="57">
        <v>1678.5</v>
      </c>
    </row>
    <row r="22" spans="1:24" ht="15" customHeight="1">
      <c r="A22" s="15">
        <v>1969</v>
      </c>
      <c r="B22" s="55">
        <f t="shared" si="0"/>
        <v>13534111.099999998</v>
      </c>
      <c r="C22" s="57">
        <v>256000</v>
      </c>
      <c r="D22" s="57">
        <v>1181292.6000000001</v>
      </c>
      <c r="E22" s="57">
        <v>1620115.9</v>
      </c>
      <c r="F22" s="57">
        <v>1550419.3</v>
      </c>
      <c r="G22" s="57">
        <v>1347390.5</v>
      </c>
      <c r="H22" s="57">
        <v>1086243.8999999999</v>
      </c>
      <c r="I22" s="57">
        <v>926383.8</v>
      </c>
      <c r="J22" s="57">
        <v>791829.2</v>
      </c>
      <c r="K22" s="57">
        <v>786817.4</v>
      </c>
      <c r="L22" s="57">
        <v>755952.7</v>
      </c>
      <c r="M22" s="57">
        <v>708004.2</v>
      </c>
      <c r="N22" s="57">
        <v>586479.19999999995</v>
      </c>
      <c r="O22" s="57">
        <v>544530.19999999995</v>
      </c>
      <c r="P22" s="57">
        <v>440847.8</v>
      </c>
      <c r="Q22" s="57">
        <v>347667</v>
      </c>
      <c r="R22" s="57">
        <v>256552.8</v>
      </c>
      <c r="S22" s="57">
        <v>186138.7</v>
      </c>
      <c r="T22" s="57">
        <v>99548.5</v>
      </c>
      <c r="U22" s="57">
        <v>42445.1</v>
      </c>
      <c r="V22" s="57">
        <v>13051.8</v>
      </c>
      <c r="W22" s="57">
        <v>4623.5</v>
      </c>
      <c r="X22" s="57">
        <v>1777</v>
      </c>
    </row>
    <row r="23" spans="1:24" ht="15" customHeight="1">
      <c r="A23" s="15">
        <v>1970</v>
      </c>
      <c r="B23" s="55">
        <f t="shared" si="0"/>
        <v>13843148.900000002</v>
      </c>
      <c r="C23" s="57">
        <v>294244</v>
      </c>
      <c r="D23" s="57">
        <v>1191358</v>
      </c>
      <c r="E23" s="57">
        <v>1615435</v>
      </c>
      <c r="F23" s="57">
        <v>1586836</v>
      </c>
      <c r="G23" s="57">
        <v>1387975</v>
      </c>
      <c r="H23" s="57">
        <v>1150207</v>
      </c>
      <c r="I23" s="57">
        <v>948055</v>
      </c>
      <c r="J23" s="57">
        <v>816496</v>
      </c>
      <c r="K23" s="57">
        <v>781443</v>
      </c>
      <c r="L23" s="57">
        <v>767583</v>
      </c>
      <c r="M23" s="57">
        <v>709842</v>
      </c>
      <c r="N23" s="57">
        <v>609798</v>
      </c>
      <c r="O23" s="57">
        <v>546388</v>
      </c>
      <c r="P23" s="57">
        <v>460094</v>
      </c>
      <c r="Q23" s="57">
        <v>337121</v>
      </c>
      <c r="R23" s="57">
        <v>270983</v>
      </c>
      <c r="S23" s="57">
        <v>194477</v>
      </c>
      <c r="T23" s="57">
        <v>108716.8</v>
      </c>
      <c r="U23" s="57">
        <v>45128.4</v>
      </c>
      <c r="V23" s="57">
        <v>14241.9</v>
      </c>
      <c r="W23" s="57">
        <v>4772.8</v>
      </c>
      <c r="X23" s="57">
        <v>1954</v>
      </c>
    </row>
    <row r="24" spans="1:24" ht="15" customHeight="1">
      <c r="A24" s="15">
        <v>1971</v>
      </c>
      <c r="B24" s="55">
        <f t="shared" si="0"/>
        <v>14110112.5</v>
      </c>
      <c r="C24" s="57">
        <v>281000</v>
      </c>
      <c r="D24" s="57">
        <v>1153829.1000000001</v>
      </c>
      <c r="E24" s="57">
        <v>1611458.9</v>
      </c>
      <c r="F24" s="57">
        <v>1617494.8</v>
      </c>
      <c r="G24" s="57">
        <v>1451560.2</v>
      </c>
      <c r="H24" s="57">
        <v>1244512.3</v>
      </c>
      <c r="I24" s="57">
        <v>967360.2</v>
      </c>
      <c r="J24" s="57">
        <v>840615.6</v>
      </c>
      <c r="K24" s="57">
        <v>790576.5</v>
      </c>
      <c r="L24" s="57">
        <v>770897.4</v>
      </c>
      <c r="M24" s="57">
        <v>723135.9</v>
      </c>
      <c r="N24" s="57">
        <v>631716.6</v>
      </c>
      <c r="O24" s="57">
        <v>540722.5</v>
      </c>
      <c r="P24" s="57">
        <v>473786.3</v>
      </c>
      <c r="Q24" s="57">
        <v>350293.7</v>
      </c>
      <c r="R24" s="57">
        <v>281064.09999999998</v>
      </c>
      <c r="S24" s="57">
        <v>197434.4</v>
      </c>
      <c r="T24" s="57">
        <v>112771.5</v>
      </c>
      <c r="U24" s="57">
        <v>47341</v>
      </c>
      <c r="V24" s="57">
        <v>15415.2</v>
      </c>
      <c r="W24" s="57">
        <v>5036.8</v>
      </c>
      <c r="X24" s="57">
        <v>2089.5</v>
      </c>
    </row>
    <row r="25" spans="1:24" ht="15" customHeight="1">
      <c r="A25" s="15">
        <v>1972</v>
      </c>
      <c r="B25" s="55">
        <f t="shared" si="0"/>
        <v>14399437.300000003</v>
      </c>
      <c r="C25" s="57">
        <v>268000</v>
      </c>
      <c r="D25" s="57">
        <v>1154313.7</v>
      </c>
      <c r="E25" s="57">
        <v>1595292.3</v>
      </c>
      <c r="F25" s="57">
        <v>1635646.4</v>
      </c>
      <c r="G25" s="57">
        <v>1517043.9</v>
      </c>
      <c r="H25" s="57">
        <v>1302704.7</v>
      </c>
      <c r="I25" s="57">
        <v>1023030.1</v>
      </c>
      <c r="J25" s="57">
        <v>875945.3</v>
      </c>
      <c r="K25" s="57">
        <v>796274.7</v>
      </c>
      <c r="L25" s="57">
        <v>774966.8</v>
      </c>
      <c r="M25" s="57">
        <v>732271</v>
      </c>
      <c r="N25" s="57">
        <v>652868</v>
      </c>
      <c r="O25" s="57">
        <v>545948.1</v>
      </c>
      <c r="P25" s="57">
        <v>484825.1</v>
      </c>
      <c r="Q25" s="57">
        <v>368054.2</v>
      </c>
      <c r="R25" s="57">
        <v>282730.59999999998</v>
      </c>
      <c r="S25" s="57">
        <v>198568.4</v>
      </c>
      <c r="T25" s="57">
        <v>118170.8</v>
      </c>
      <c r="U25" s="57">
        <v>48545.3</v>
      </c>
      <c r="V25" s="57">
        <v>16818.099999999999</v>
      </c>
      <c r="W25" s="57">
        <v>5265.8</v>
      </c>
      <c r="X25" s="57">
        <v>2154</v>
      </c>
    </row>
    <row r="26" spans="1:24" ht="15" customHeight="1">
      <c r="A26" s="15">
        <v>1973</v>
      </c>
      <c r="B26" s="55">
        <f t="shared" si="0"/>
        <v>14689257.6</v>
      </c>
      <c r="C26" s="57">
        <v>260000</v>
      </c>
      <c r="D26" s="57">
        <v>1154915</v>
      </c>
      <c r="E26" s="57">
        <v>1565847.6</v>
      </c>
      <c r="F26" s="57">
        <v>1660155.3</v>
      </c>
      <c r="G26" s="57">
        <v>1569379.4</v>
      </c>
      <c r="H26" s="57">
        <v>1363212.4</v>
      </c>
      <c r="I26" s="57">
        <v>1074632.3</v>
      </c>
      <c r="J26" s="57">
        <v>920646.4</v>
      </c>
      <c r="K26" s="57">
        <v>804190.1</v>
      </c>
      <c r="L26" s="57">
        <v>782845.7</v>
      </c>
      <c r="M26" s="57">
        <v>739378.4</v>
      </c>
      <c r="N26" s="57">
        <v>674326.2</v>
      </c>
      <c r="O26" s="57">
        <v>551112</v>
      </c>
      <c r="P26" s="57">
        <v>497323.2</v>
      </c>
      <c r="Q26" s="57">
        <v>382408.1</v>
      </c>
      <c r="R26" s="57">
        <v>289405.09999999998</v>
      </c>
      <c r="S26" s="57">
        <v>199006.8</v>
      </c>
      <c r="T26" s="57">
        <v>123898.2</v>
      </c>
      <c r="U26" s="57">
        <v>50797</v>
      </c>
      <c r="V26" s="57">
        <v>18263.599999999999</v>
      </c>
      <c r="W26" s="57">
        <v>5298.3</v>
      </c>
      <c r="X26" s="57">
        <v>2216.5</v>
      </c>
    </row>
    <row r="27" spans="1:24" ht="15" customHeight="1">
      <c r="A27" s="15">
        <v>1974</v>
      </c>
      <c r="B27" s="55">
        <f t="shared" si="0"/>
        <v>14979454.100000001</v>
      </c>
      <c r="C27" s="57">
        <v>253000</v>
      </c>
      <c r="D27" s="57">
        <v>1144110.2</v>
      </c>
      <c r="E27" s="57">
        <v>1545270.5</v>
      </c>
      <c r="F27" s="57">
        <v>1674738.1</v>
      </c>
      <c r="G27" s="57">
        <v>1614333.5</v>
      </c>
      <c r="H27" s="57">
        <v>1421417.6</v>
      </c>
      <c r="I27" s="57">
        <v>1149777</v>
      </c>
      <c r="J27" s="57">
        <v>958174</v>
      </c>
      <c r="K27" s="57">
        <v>818766</v>
      </c>
      <c r="L27" s="57">
        <v>786375.1</v>
      </c>
      <c r="M27" s="57">
        <v>749053.8</v>
      </c>
      <c r="N27" s="57">
        <v>686473.5</v>
      </c>
      <c r="O27" s="57">
        <v>566579.69999999995</v>
      </c>
      <c r="P27" s="57">
        <v>507746</v>
      </c>
      <c r="Q27" s="57">
        <v>396127.7</v>
      </c>
      <c r="R27" s="57">
        <v>294803.8</v>
      </c>
      <c r="S27" s="57">
        <v>203396.1</v>
      </c>
      <c r="T27" s="57">
        <v>127932</v>
      </c>
      <c r="U27" s="57">
        <v>54112.3</v>
      </c>
      <c r="V27" s="57">
        <v>19655.900000000001</v>
      </c>
      <c r="W27" s="57">
        <v>5381.8</v>
      </c>
      <c r="X27" s="57">
        <v>2229.5</v>
      </c>
    </row>
    <row r="28" spans="1:24" ht="15" customHeight="1">
      <c r="A28" s="15">
        <v>1975</v>
      </c>
      <c r="B28" s="55">
        <f t="shared" si="0"/>
        <v>15288972.699999999</v>
      </c>
      <c r="C28" s="57">
        <v>259000</v>
      </c>
      <c r="D28" s="57">
        <v>1143758</v>
      </c>
      <c r="E28" s="57">
        <v>1520101.8</v>
      </c>
      <c r="F28" s="57">
        <v>1672759.2</v>
      </c>
      <c r="G28" s="57">
        <v>1654826.3</v>
      </c>
      <c r="H28" s="57">
        <v>1477362.8</v>
      </c>
      <c r="I28" s="57">
        <v>1233464.8999999999</v>
      </c>
      <c r="J28" s="57">
        <v>989606.6</v>
      </c>
      <c r="K28" s="57">
        <v>849001.8</v>
      </c>
      <c r="L28" s="57">
        <v>785989.7</v>
      </c>
      <c r="M28" s="57">
        <v>760779.2</v>
      </c>
      <c r="N28" s="57">
        <v>694715.6</v>
      </c>
      <c r="O28" s="57">
        <v>587955.4</v>
      </c>
      <c r="P28" s="57">
        <v>514208.2</v>
      </c>
      <c r="Q28" s="57">
        <v>413459.7</v>
      </c>
      <c r="R28" s="57">
        <v>297603.20000000001</v>
      </c>
      <c r="S28" s="57">
        <v>214244.2</v>
      </c>
      <c r="T28" s="57">
        <v>133036.79999999999</v>
      </c>
      <c r="U28" s="57">
        <v>58077.3</v>
      </c>
      <c r="V28" s="57">
        <v>20762.3</v>
      </c>
      <c r="W28" s="57">
        <v>5957.9</v>
      </c>
      <c r="X28" s="57">
        <v>2301.8000000000002</v>
      </c>
    </row>
    <row r="29" spans="1:24" ht="15" customHeight="1">
      <c r="A29" s="15">
        <v>1976</v>
      </c>
      <c r="B29" s="55">
        <f t="shared" si="0"/>
        <v>15608874.699999999</v>
      </c>
      <c r="C29" s="57">
        <v>262000</v>
      </c>
      <c r="D29" s="57">
        <v>1128579.6000000001</v>
      </c>
      <c r="E29" s="57">
        <v>1525624.7</v>
      </c>
      <c r="F29" s="57">
        <v>1663872.2</v>
      </c>
      <c r="G29" s="57">
        <v>1683810.5</v>
      </c>
      <c r="H29" s="57">
        <v>1533641.4</v>
      </c>
      <c r="I29" s="57">
        <v>1335268.8999999999</v>
      </c>
      <c r="J29" s="57">
        <v>1014438.4</v>
      </c>
      <c r="K29" s="57">
        <v>876889.5</v>
      </c>
      <c r="L29" s="57">
        <v>796026.6</v>
      </c>
      <c r="M29" s="57">
        <v>767121.2</v>
      </c>
      <c r="N29" s="57">
        <v>709186.5</v>
      </c>
      <c r="O29" s="57">
        <v>606217.19999999995</v>
      </c>
      <c r="P29" s="57">
        <v>517511.9</v>
      </c>
      <c r="Q29" s="57">
        <v>426695.3</v>
      </c>
      <c r="R29" s="57">
        <v>310537.5</v>
      </c>
      <c r="S29" s="57">
        <v>223388.7</v>
      </c>
      <c r="T29" s="57">
        <v>136609.60000000001</v>
      </c>
      <c r="U29" s="57">
        <v>60575.3</v>
      </c>
      <c r="V29" s="57">
        <v>21966.7</v>
      </c>
      <c r="W29" s="57">
        <v>6511.2</v>
      </c>
      <c r="X29" s="57">
        <v>2401.8000000000002</v>
      </c>
    </row>
    <row r="30" spans="1:24" ht="15" customHeight="1">
      <c r="A30" s="15">
        <v>1977</v>
      </c>
      <c r="B30" s="55">
        <f t="shared" si="0"/>
        <v>15947651.200000003</v>
      </c>
      <c r="C30" s="57">
        <v>277000</v>
      </c>
      <c r="D30" s="57">
        <v>1125792.1000000001</v>
      </c>
      <c r="E30" s="57">
        <v>1538325</v>
      </c>
      <c r="F30" s="57">
        <v>1643230.7</v>
      </c>
      <c r="G30" s="57">
        <v>1699783.5</v>
      </c>
      <c r="H30" s="57">
        <v>1595997.2</v>
      </c>
      <c r="I30" s="57">
        <v>1393811.8</v>
      </c>
      <c r="J30" s="57">
        <v>1078624.2</v>
      </c>
      <c r="K30" s="57">
        <v>914393.9</v>
      </c>
      <c r="L30" s="57">
        <v>806003.3</v>
      </c>
      <c r="M30" s="57">
        <v>773380.8</v>
      </c>
      <c r="N30" s="57">
        <v>720806.9</v>
      </c>
      <c r="O30" s="57">
        <v>625073.9</v>
      </c>
      <c r="P30" s="57">
        <v>525815.69999999995</v>
      </c>
      <c r="Q30" s="57">
        <v>439240.1</v>
      </c>
      <c r="R30" s="57">
        <v>324893.09999999998</v>
      </c>
      <c r="S30" s="57">
        <v>229135.8</v>
      </c>
      <c r="T30" s="57">
        <v>139617.79999999999</v>
      </c>
      <c r="U30" s="57">
        <v>64449.8</v>
      </c>
      <c r="V30" s="57">
        <v>22717.200000000001</v>
      </c>
      <c r="W30" s="57">
        <v>7098.6</v>
      </c>
      <c r="X30" s="57">
        <v>2459.8000000000002</v>
      </c>
    </row>
    <row r="31" spans="1:24" ht="15" customHeight="1">
      <c r="A31" s="15">
        <v>1978</v>
      </c>
      <c r="B31" s="55">
        <f t="shared" si="0"/>
        <v>16296621.5</v>
      </c>
      <c r="C31" s="57">
        <v>282000</v>
      </c>
      <c r="D31" s="57">
        <v>1144599.8</v>
      </c>
      <c r="E31" s="57">
        <v>1551156.9</v>
      </c>
      <c r="F31" s="57">
        <v>1615839</v>
      </c>
      <c r="G31" s="57">
        <v>1718296.9</v>
      </c>
      <c r="H31" s="57">
        <v>1645763.1</v>
      </c>
      <c r="I31" s="57">
        <v>1453202.6</v>
      </c>
      <c r="J31" s="57">
        <v>1142853.3999999999</v>
      </c>
      <c r="K31" s="57">
        <v>955616.3</v>
      </c>
      <c r="L31" s="57">
        <v>824306.3</v>
      </c>
      <c r="M31" s="57">
        <v>779495.7</v>
      </c>
      <c r="N31" s="57">
        <v>731062</v>
      </c>
      <c r="O31" s="57">
        <v>644178</v>
      </c>
      <c r="P31" s="57">
        <v>534371.19999999995</v>
      </c>
      <c r="Q31" s="57">
        <v>452385.2</v>
      </c>
      <c r="R31" s="57">
        <v>337501.7</v>
      </c>
      <c r="S31" s="57">
        <v>237812.4</v>
      </c>
      <c r="T31" s="57">
        <v>143532.29999999999</v>
      </c>
      <c r="U31" s="57">
        <v>68267.399999999994</v>
      </c>
      <c r="V31" s="57">
        <v>24187.4</v>
      </c>
      <c r="W31" s="57">
        <v>7745.1</v>
      </c>
      <c r="X31" s="57">
        <v>2448.8000000000002</v>
      </c>
    </row>
    <row r="32" spans="1:24" ht="15" customHeight="1">
      <c r="A32" s="15">
        <v>1979</v>
      </c>
      <c r="B32" s="55">
        <f t="shared" si="0"/>
        <v>16669682.600000001</v>
      </c>
      <c r="C32" s="57">
        <v>297000</v>
      </c>
      <c r="D32" s="57">
        <v>1178347.8999999999</v>
      </c>
      <c r="E32" s="57">
        <v>1554099.9</v>
      </c>
      <c r="F32" s="57">
        <v>1595427.8</v>
      </c>
      <c r="G32" s="57">
        <v>1726780</v>
      </c>
      <c r="H32" s="57">
        <v>1688907.3</v>
      </c>
      <c r="I32" s="57">
        <v>1509437.2</v>
      </c>
      <c r="J32" s="57">
        <v>1227484.8999999999</v>
      </c>
      <c r="K32" s="57">
        <v>991641.59999999998</v>
      </c>
      <c r="L32" s="57">
        <v>849758.3</v>
      </c>
      <c r="M32" s="57">
        <v>782910.8</v>
      </c>
      <c r="N32" s="57">
        <v>741521.7</v>
      </c>
      <c r="O32" s="57">
        <v>660091.19999999995</v>
      </c>
      <c r="P32" s="57">
        <v>547025.30000000005</v>
      </c>
      <c r="Q32" s="57">
        <v>464094.5</v>
      </c>
      <c r="R32" s="57">
        <v>349812.1</v>
      </c>
      <c r="S32" s="57">
        <v>246927</v>
      </c>
      <c r="T32" s="57">
        <v>149875.6</v>
      </c>
      <c r="U32" s="57">
        <v>71571.899999999994</v>
      </c>
      <c r="V32" s="57">
        <v>26163.4</v>
      </c>
      <c r="W32" s="57">
        <v>8365.9</v>
      </c>
      <c r="X32" s="57">
        <v>2438.3000000000002</v>
      </c>
    </row>
    <row r="33" spans="1:24" ht="15" customHeight="1">
      <c r="A33" s="15">
        <v>1980</v>
      </c>
      <c r="B33" s="55">
        <f t="shared" si="0"/>
        <v>17141941.399999999</v>
      </c>
      <c r="C33" s="57">
        <v>347948</v>
      </c>
      <c r="D33" s="57">
        <v>1266978</v>
      </c>
      <c r="E33" s="57">
        <v>1564839</v>
      </c>
      <c r="F33" s="57">
        <v>1580152</v>
      </c>
      <c r="G33" s="57">
        <v>1729728</v>
      </c>
      <c r="H33" s="57">
        <v>1720492</v>
      </c>
      <c r="I33" s="57">
        <v>1565963</v>
      </c>
      <c r="J33" s="57">
        <v>1316189</v>
      </c>
      <c r="K33" s="57">
        <v>1030255</v>
      </c>
      <c r="L33" s="57">
        <v>880080</v>
      </c>
      <c r="M33" s="57">
        <v>788458</v>
      </c>
      <c r="N33" s="57">
        <v>750783</v>
      </c>
      <c r="O33" s="57">
        <v>675252</v>
      </c>
      <c r="P33" s="57">
        <v>560645</v>
      </c>
      <c r="Q33" s="57">
        <v>474430</v>
      </c>
      <c r="R33" s="57">
        <v>361681</v>
      </c>
      <c r="S33" s="57">
        <v>257019</v>
      </c>
      <c r="T33" s="57">
        <v>156383.70000000001</v>
      </c>
      <c r="U33" s="57">
        <v>74986.5</v>
      </c>
      <c r="V33" s="57">
        <v>28243.7</v>
      </c>
      <c r="W33" s="57">
        <v>8829.7999999999993</v>
      </c>
      <c r="X33" s="57">
        <v>2605.6999999999998</v>
      </c>
    </row>
    <row r="34" spans="1:24" ht="15" customHeight="1">
      <c r="A34" s="15">
        <v>1981</v>
      </c>
      <c r="B34" s="55">
        <f t="shared" si="0"/>
        <v>17455143</v>
      </c>
      <c r="C34" s="57">
        <v>323000</v>
      </c>
      <c r="D34" s="57">
        <v>1279655</v>
      </c>
      <c r="E34" s="57">
        <v>1541840.2</v>
      </c>
      <c r="F34" s="57">
        <v>1609891.3</v>
      </c>
      <c r="G34" s="57">
        <v>1721782</v>
      </c>
      <c r="H34" s="57">
        <v>1758332.9</v>
      </c>
      <c r="I34" s="57">
        <v>1615543.4</v>
      </c>
      <c r="J34" s="57">
        <v>1420330</v>
      </c>
      <c r="K34" s="57">
        <v>1053380.1000000001</v>
      </c>
      <c r="L34" s="57">
        <v>904301.9</v>
      </c>
      <c r="M34" s="57">
        <v>797115.4</v>
      </c>
      <c r="N34" s="57">
        <v>759062.5</v>
      </c>
      <c r="O34" s="57">
        <v>692971.2</v>
      </c>
      <c r="P34" s="57">
        <v>576176.4</v>
      </c>
      <c r="Q34" s="57">
        <v>484661.2</v>
      </c>
      <c r="R34" s="57">
        <v>372616.8</v>
      </c>
      <c r="S34" s="57">
        <v>263522.3</v>
      </c>
      <c r="T34" s="57">
        <v>161147.79999999999</v>
      </c>
      <c r="U34" s="57">
        <v>78086.2</v>
      </c>
      <c r="V34" s="57">
        <v>29487.7</v>
      </c>
      <c r="W34" s="57">
        <v>9490.7000000000007</v>
      </c>
      <c r="X34" s="57">
        <v>2748</v>
      </c>
    </row>
    <row r="35" spans="1:24" ht="15" customHeight="1">
      <c r="A35" s="15">
        <v>1982</v>
      </c>
      <c r="B35" s="55">
        <f t="shared" si="0"/>
        <v>17817234.400000002</v>
      </c>
      <c r="C35" s="57">
        <v>331000</v>
      </c>
      <c r="D35" s="57">
        <v>1288055.8999999999</v>
      </c>
      <c r="E35" s="57">
        <v>1546912.9</v>
      </c>
      <c r="F35" s="57">
        <v>1637271.9</v>
      </c>
      <c r="G35" s="57">
        <v>1706616.5</v>
      </c>
      <c r="H35" s="57">
        <v>1779648</v>
      </c>
      <c r="I35" s="57">
        <v>1681443.4</v>
      </c>
      <c r="J35" s="57">
        <v>1472354.5</v>
      </c>
      <c r="K35" s="57">
        <v>1121597.3</v>
      </c>
      <c r="L35" s="57">
        <v>934097.6</v>
      </c>
      <c r="M35" s="57">
        <v>809863.8</v>
      </c>
      <c r="N35" s="57">
        <v>763210.5</v>
      </c>
      <c r="O35" s="57">
        <v>707578.8</v>
      </c>
      <c r="P35" s="57">
        <v>595411.80000000005</v>
      </c>
      <c r="Q35" s="57">
        <v>493177</v>
      </c>
      <c r="R35" s="57">
        <v>385735.3</v>
      </c>
      <c r="S35" s="57">
        <v>270483.5</v>
      </c>
      <c r="T35" s="57">
        <v>167484.6</v>
      </c>
      <c r="U35" s="57">
        <v>80856.600000000006</v>
      </c>
      <c r="V35" s="57">
        <v>31572.400000000001</v>
      </c>
      <c r="W35" s="57">
        <v>9879.7000000000007</v>
      </c>
      <c r="X35" s="57">
        <v>2982.4</v>
      </c>
    </row>
    <row r="36" spans="1:24" ht="15" customHeight="1">
      <c r="A36" s="15">
        <v>1983</v>
      </c>
      <c r="B36" s="55">
        <f t="shared" si="0"/>
        <v>18188978.799999997</v>
      </c>
      <c r="C36" s="57">
        <v>333000</v>
      </c>
      <c r="D36" s="57">
        <v>1308500.3999999999</v>
      </c>
      <c r="E36" s="57">
        <v>1562348.2</v>
      </c>
      <c r="F36" s="57">
        <v>1657753</v>
      </c>
      <c r="G36" s="57">
        <v>1684995.2</v>
      </c>
      <c r="H36" s="57">
        <v>1804308.6</v>
      </c>
      <c r="I36" s="57">
        <v>1735781.8</v>
      </c>
      <c r="J36" s="57">
        <v>1530600.7</v>
      </c>
      <c r="K36" s="57">
        <v>1187025.6000000001</v>
      </c>
      <c r="L36" s="57">
        <v>969721.3</v>
      </c>
      <c r="M36" s="57">
        <v>827587</v>
      </c>
      <c r="N36" s="57">
        <v>766702.9</v>
      </c>
      <c r="O36" s="57">
        <v>720371.19999999995</v>
      </c>
      <c r="P36" s="57">
        <v>616845</v>
      </c>
      <c r="Q36" s="57">
        <v>501362.2</v>
      </c>
      <c r="R36" s="57">
        <v>399289.3</v>
      </c>
      <c r="S36" s="57">
        <v>277957.90000000002</v>
      </c>
      <c r="T36" s="57">
        <v>173881.9</v>
      </c>
      <c r="U36" s="57">
        <v>83708.600000000006</v>
      </c>
      <c r="V36" s="57">
        <v>33666.699999999997</v>
      </c>
      <c r="W36" s="57">
        <v>10386.9</v>
      </c>
      <c r="X36" s="57">
        <v>3184.4</v>
      </c>
    </row>
    <row r="37" spans="1:24" ht="15" customHeight="1">
      <c r="A37" s="15">
        <v>1984</v>
      </c>
      <c r="B37" s="55">
        <f t="shared" si="0"/>
        <v>18551502.899999999</v>
      </c>
      <c r="C37" s="57">
        <v>328000</v>
      </c>
      <c r="D37" s="57">
        <v>1313488.1000000001</v>
      </c>
      <c r="E37" s="57">
        <v>1601922.3</v>
      </c>
      <c r="F37" s="57">
        <v>1658199.6</v>
      </c>
      <c r="G37" s="57">
        <v>1670566.7</v>
      </c>
      <c r="H37" s="57">
        <v>1820005.8</v>
      </c>
      <c r="I37" s="57">
        <v>1787727.4</v>
      </c>
      <c r="J37" s="57">
        <v>1585464.4</v>
      </c>
      <c r="K37" s="57">
        <v>1273044</v>
      </c>
      <c r="L37" s="57">
        <v>1001360</v>
      </c>
      <c r="M37" s="57">
        <v>848794.6</v>
      </c>
      <c r="N37" s="57">
        <v>769741.5</v>
      </c>
      <c r="O37" s="57">
        <v>728347.4</v>
      </c>
      <c r="P37" s="57">
        <v>638323.30000000005</v>
      </c>
      <c r="Q37" s="57">
        <v>511399.4</v>
      </c>
      <c r="R37" s="57">
        <v>412321.9</v>
      </c>
      <c r="S37" s="57">
        <v>286221.8</v>
      </c>
      <c r="T37" s="57">
        <v>180658.1</v>
      </c>
      <c r="U37" s="57">
        <v>86512.4</v>
      </c>
      <c r="V37" s="57">
        <v>35005.1</v>
      </c>
      <c r="W37" s="57">
        <v>11100.4</v>
      </c>
      <c r="X37" s="57">
        <v>3298.7</v>
      </c>
    </row>
    <row r="38" spans="1:24" ht="15" customHeight="1">
      <c r="A38" s="15">
        <v>1985</v>
      </c>
      <c r="B38" s="55">
        <f t="shared" si="0"/>
        <v>18934497.699999999</v>
      </c>
      <c r="C38" s="57">
        <v>339000</v>
      </c>
      <c r="D38" s="57">
        <v>1325126.6000000001</v>
      </c>
      <c r="E38" s="57">
        <v>1632393.7</v>
      </c>
      <c r="F38" s="57">
        <v>1649374.8</v>
      </c>
      <c r="G38" s="57">
        <v>1672913.4</v>
      </c>
      <c r="H38" s="57">
        <v>1822914.9</v>
      </c>
      <c r="I38" s="57">
        <v>1830385.1</v>
      </c>
      <c r="J38" s="57">
        <v>1644238.1</v>
      </c>
      <c r="K38" s="57">
        <v>1366899.6</v>
      </c>
      <c r="L38" s="57">
        <v>1036689.7</v>
      </c>
      <c r="M38" s="57">
        <v>871137.4</v>
      </c>
      <c r="N38" s="57">
        <v>776723.9</v>
      </c>
      <c r="O38" s="57">
        <v>735803.7</v>
      </c>
      <c r="P38" s="57">
        <v>658320.80000000005</v>
      </c>
      <c r="Q38" s="57">
        <v>524060.7</v>
      </c>
      <c r="R38" s="57">
        <v>425180.2</v>
      </c>
      <c r="S38" s="57">
        <v>295294.2</v>
      </c>
      <c r="T38" s="57">
        <v>185362.6</v>
      </c>
      <c r="U38" s="57">
        <v>90544.6</v>
      </c>
      <c r="V38" s="57">
        <v>36767</v>
      </c>
      <c r="W38" s="57">
        <v>11938.2</v>
      </c>
      <c r="X38" s="57">
        <v>3428.5</v>
      </c>
    </row>
    <row r="39" spans="1:24" ht="15" customHeight="1">
      <c r="A39" s="15">
        <v>1986</v>
      </c>
      <c r="B39" s="55">
        <f t="shared" si="0"/>
        <v>19324500.499999996</v>
      </c>
      <c r="C39" s="57">
        <v>346000</v>
      </c>
      <c r="D39" s="57">
        <v>1340895.7</v>
      </c>
      <c r="E39" s="57">
        <v>1672054.4</v>
      </c>
      <c r="F39" s="57">
        <v>1607260.2</v>
      </c>
      <c r="G39" s="57">
        <v>1713830.9</v>
      </c>
      <c r="H39" s="57">
        <v>1800993.1</v>
      </c>
      <c r="I39" s="57">
        <v>1873351.8</v>
      </c>
      <c r="J39" s="57">
        <v>1698761</v>
      </c>
      <c r="K39" s="57">
        <v>1483172.7</v>
      </c>
      <c r="L39" s="57">
        <v>1060699.8999999999</v>
      </c>
      <c r="M39" s="57">
        <v>899301</v>
      </c>
      <c r="N39" s="57">
        <v>785766.7</v>
      </c>
      <c r="O39" s="57">
        <v>740884.6</v>
      </c>
      <c r="P39" s="57">
        <v>678251.8</v>
      </c>
      <c r="Q39" s="57">
        <v>540751.4</v>
      </c>
      <c r="R39" s="57">
        <v>435338.3</v>
      </c>
      <c r="S39" s="57">
        <v>306448.40000000002</v>
      </c>
      <c r="T39" s="57">
        <v>190590.7</v>
      </c>
      <c r="U39" s="57">
        <v>95578.8</v>
      </c>
      <c r="V39" s="57">
        <v>38571.199999999997</v>
      </c>
      <c r="W39" s="57">
        <v>12367.2</v>
      </c>
      <c r="X39" s="57">
        <v>3630.7</v>
      </c>
    </row>
    <row r="40" spans="1:24" ht="15" customHeight="1">
      <c r="A40" s="15">
        <v>1987</v>
      </c>
      <c r="B40" s="55">
        <f t="shared" si="0"/>
        <v>19726724</v>
      </c>
      <c r="C40" s="57">
        <v>355000</v>
      </c>
      <c r="D40" s="57">
        <v>1371095.1</v>
      </c>
      <c r="E40" s="57">
        <v>1692299.7</v>
      </c>
      <c r="F40" s="57">
        <v>1605975.2</v>
      </c>
      <c r="G40" s="57">
        <v>1742274.8</v>
      </c>
      <c r="H40" s="57">
        <v>1791566.6</v>
      </c>
      <c r="I40" s="57">
        <v>1884484.4</v>
      </c>
      <c r="J40" s="57">
        <v>1776136.8</v>
      </c>
      <c r="K40" s="57">
        <v>1530363.3</v>
      </c>
      <c r="L40" s="57">
        <v>1143804.2</v>
      </c>
      <c r="M40" s="57">
        <v>924420.7</v>
      </c>
      <c r="N40" s="57">
        <v>803278.5</v>
      </c>
      <c r="O40" s="57">
        <v>738543.2</v>
      </c>
      <c r="P40" s="57">
        <v>688789</v>
      </c>
      <c r="Q40" s="57">
        <v>560921.59999999998</v>
      </c>
      <c r="R40" s="57">
        <v>443473.4</v>
      </c>
      <c r="S40" s="57">
        <v>319813.2</v>
      </c>
      <c r="T40" s="57">
        <v>197602.1</v>
      </c>
      <c r="U40" s="57">
        <v>99963.4</v>
      </c>
      <c r="V40" s="57">
        <v>40162.300000000003</v>
      </c>
      <c r="W40" s="57">
        <v>13015.9</v>
      </c>
      <c r="X40" s="57">
        <v>3740.6</v>
      </c>
    </row>
    <row r="41" spans="1:24" ht="15" customHeight="1">
      <c r="A41" s="15">
        <v>1988</v>
      </c>
      <c r="B41" s="55">
        <f t="shared" si="0"/>
        <v>20144488.599999994</v>
      </c>
      <c r="C41" s="57">
        <v>370000</v>
      </c>
      <c r="D41" s="57">
        <v>1398804</v>
      </c>
      <c r="E41" s="57">
        <v>1723003.9</v>
      </c>
      <c r="F41" s="57">
        <v>1613694.1</v>
      </c>
      <c r="G41" s="57">
        <v>1762756.9</v>
      </c>
      <c r="H41" s="57">
        <v>1764880.6</v>
      </c>
      <c r="I41" s="57">
        <v>1907923.7</v>
      </c>
      <c r="J41" s="57">
        <v>1832961.1</v>
      </c>
      <c r="K41" s="57">
        <v>1596410.7</v>
      </c>
      <c r="L41" s="57">
        <v>1211936.2</v>
      </c>
      <c r="M41" s="57">
        <v>966358</v>
      </c>
      <c r="N41" s="57">
        <v>815332.7</v>
      </c>
      <c r="O41" s="57">
        <v>742860.2</v>
      </c>
      <c r="P41" s="57">
        <v>700345.9</v>
      </c>
      <c r="Q41" s="57">
        <v>583138.6</v>
      </c>
      <c r="R41" s="57">
        <v>451404.79999999999</v>
      </c>
      <c r="S41" s="57">
        <v>334073.7</v>
      </c>
      <c r="T41" s="57">
        <v>204778.4</v>
      </c>
      <c r="U41" s="57">
        <v>104500.9</v>
      </c>
      <c r="V41" s="57">
        <v>41765.199999999997</v>
      </c>
      <c r="W41" s="57">
        <v>13669.7</v>
      </c>
      <c r="X41" s="57">
        <v>3889.3</v>
      </c>
    </row>
    <row r="42" spans="1:24" ht="15" customHeight="1">
      <c r="A42" s="15">
        <v>1989</v>
      </c>
      <c r="B42" s="55">
        <f t="shared" si="0"/>
        <v>20578226.600000001</v>
      </c>
      <c r="C42" s="57">
        <v>394000</v>
      </c>
      <c r="D42" s="57">
        <v>1439079</v>
      </c>
      <c r="E42" s="57">
        <v>1739110.5</v>
      </c>
      <c r="F42" s="57">
        <v>1645379.7</v>
      </c>
      <c r="G42" s="57">
        <v>1757472.9</v>
      </c>
      <c r="H42" s="57">
        <v>1749529.6000000001</v>
      </c>
      <c r="I42" s="57">
        <v>1921293.2</v>
      </c>
      <c r="J42" s="57">
        <v>1889420.3</v>
      </c>
      <c r="K42" s="57">
        <v>1654007.2</v>
      </c>
      <c r="L42" s="57">
        <v>1306138.8999999999</v>
      </c>
      <c r="M42" s="57">
        <v>1000100.2</v>
      </c>
      <c r="N42" s="57">
        <v>833998.5</v>
      </c>
      <c r="O42" s="57">
        <v>746893.9</v>
      </c>
      <c r="P42" s="57">
        <v>703638</v>
      </c>
      <c r="Q42" s="57">
        <v>605197</v>
      </c>
      <c r="R42" s="57">
        <v>461559.7</v>
      </c>
      <c r="S42" s="57">
        <v>347827</v>
      </c>
      <c r="T42" s="57">
        <v>213448.3</v>
      </c>
      <c r="U42" s="57">
        <v>108845.5</v>
      </c>
      <c r="V42" s="57">
        <v>43100.5</v>
      </c>
      <c r="W42" s="57">
        <v>14147.1</v>
      </c>
      <c r="X42" s="57">
        <v>4039.6</v>
      </c>
    </row>
    <row r="43" spans="1:24" ht="15" customHeight="1">
      <c r="A43" s="15">
        <v>1990</v>
      </c>
      <c r="B43" s="55">
        <f t="shared" si="0"/>
        <v>21035253.399999999</v>
      </c>
      <c r="C43" s="57">
        <v>421000</v>
      </c>
      <c r="D43" s="57">
        <v>1483000</v>
      </c>
      <c r="E43" s="57">
        <v>1748000</v>
      </c>
      <c r="F43" s="57">
        <v>1690000</v>
      </c>
      <c r="G43" s="57">
        <v>1733000</v>
      </c>
      <c r="H43" s="57">
        <v>1763000</v>
      </c>
      <c r="I43" s="57">
        <v>1913000</v>
      </c>
      <c r="J43" s="57">
        <v>1936000</v>
      </c>
      <c r="K43" s="57">
        <v>1717000</v>
      </c>
      <c r="L43" s="57">
        <v>1412000</v>
      </c>
      <c r="M43" s="57">
        <v>1037000</v>
      </c>
      <c r="N43" s="57">
        <v>855000</v>
      </c>
      <c r="O43" s="57">
        <v>756000</v>
      </c>
      <c r="P43" s="57">
        <v>709000</v>
      </c>
      <c r="Q43" s="57">
        <v>626000</v>
      </c>
      <c r="R43" s="57">
        <v>474000</v>
      </c>
      <c r="S43" s="57">
        <v>362999.9</v>
      </c>
      <c r="T43" s="57">
        <v>220265.9</v>
      </c>
      <c r="U43" s="57">
        <v>113506.3</v>
      </c>
      <c r="V43" s="57">
        <v>46356.6</v>
      </c>
      <c r="W43" s="57">
        <v>14879.5</v>
      </c>
      <c r="X43" s="57">
        <v>4245.2</v>
      </c>
    </row>
    <row r="44" spans="1:24" ht="15" customHeight="1">
      <c r="A44" s="15">
        <v>1991</v>
      </c>
      <c r="B44" s="55">
        <f t="shared" si="0"/>
        <v>21558731.800000001</v>
      </c>
      <c r="C44" s="57">
        <v>448000</v>
      </c>
      <c r="D44" s="57">
        <v>1549000</v>
      </c>
      <c r="E44" s="57">
        <v>1778000</v>
      </c>
      <c r="F44" s="57">
        <v>1753000</v>
      </c>
      <c r="G44" s="57">
        <v>1699000</v>
      </c>
      <c r="H44" s="57">
        <v>1792000</v>
      </c>
      <c r="I44" s="57">
        <v>1908000</v>
      </c>
      <c r="J44" s="57">
        <v>1973000</v>
      </c>
      <c r="K44" s="57">
        <v>1781000</v>
      </c>
      <c r="L44" s="57">
        <v>1516000</v>
      </c>
      <c r="M44" s="57">
        <v>1074000</v>
      </c>
      <c r="N44" s="57">
        <v>883000</v>
      </c>
      <c r="O44" s="57">
        <v>767000</v>
      </c>
      <c r="P44" s="57">
        <v>720000</v>
      </c>
      <c r="Q44" s="57">
        <v>640000.1</v>
      </c>
      <c r="R44" s="57">
        <v>493000</v>
      </c>
      <c r="S44" s="57">
        <v>370000</v>
      </c>
      <c r="T44" s="57">
        <v>227838.3</v>
      </c>
      <c r="U44" s="57">
        <v>117991.8</v>
      </c>
      <c r="V44" s="57">
        <v>48925</v>
      </c>
      <c r="W44" s="57">
        <v>15508.2</v>
      </c>
      <c r="X44" s="57">
        <v>4468.3999999999996</v>
      </c>
    </row>
    <row r="45" spans="1:24" ht="15" customHeight="1">
      <c r="A45" s="20">
        <f t="shared" ref="A45:A50" si="1">A44+1</f>
        <v>1992</v>
      </c>
      <c r="B45" s="55">
        <f t="shared" si="0"/>
        <v>22236166.5</v>
      </c>
      <c r="C45" s="57">
        <v>419450.5</v>
      </c>
      <c r="D45" s="57">
        <v>1598169.2</v>
      </c>
      <c r="E45" s="57">
        <v>1788588</v>
      </c>
      <c r="F45" s="57">
        <v>1882342.5</v>
      </c>
      <c r="G45" s="57">
        <v>1704608.5</v>
      </c>
      <c r="H45" s="57">
        <v>1841104</v>
      </c>
      <c r="I45" s="57">
        <v>1848688.5</v>
      </c>
      <c r="J45" s="57">
        <v>2076547.5</v>
      </c>
      <c r="K45" s="57">
        <v>1836245.5</v>
      </c>
      <c r="L45" s="57">
        <v>1652704.5</v>
      </c>
      <c r="M45" s="57">
        <v>1106944</v>
      </c>
      <c r="N45" s="57">
        <v>961974.5</v>
      </c>
      <c r="O45" s="57">
        <v>771341</v>
      </c>
      <c r="P45" s="57">
        <v>748002.5</v>
      </c>
      <c r="Q45" s="57">
        <v>678789.9</v>
      </c>
      <c r="R45" s="57">
        <v>508395.4</v>
      </c>
      <c r="S45" s="57">
        <v>387448.3</v>
      </c>
      <c r="T45" s="57">
        <v>231242.8</v>
      </c>
      <c r="U45" s="57">
        <v>121649.1</v>
      </c>
      <c r="V45" s="57">
        <v>50861.5</v>
      </c>
      <c r="W45" s="57">
        <v>16388.3</v>
      </c>
      <c r="X45" s="57">
        <v>4680.5</v>
      </c>
    </row>
    <row r="46" spans="1:24" ht="15" customHeight="1">
      <c r="A46" s="20">
        <f t="shared" si="1"/>
        <v>1993</v>
      </c>
      <c r="B46" s="55">
        <f t="shared" si="0"/>
        <v>22511704</v>
      </c>
      <c r="C46" s="57">
        <v>405932</v>
      </c>
      <c r="D46" s="57">
        <v>1615742</v>
      </c>
      <c r="E46" s="57">
        <v>1832804</v>
      </c>
      <c r="F46" s="57">
        <v>1856280</v>
      </c>
      <c r="G46" s="57">
        <v>1729577</v>
      </c>
      <c r="H46" s="57">
        <v>1837119</v>
      </c>
      <c r="I46" s="57">
        <v>1891225</v>
      </c>
      <c r="J46" s="57">
        <v>2027361</v>
      </c>
      <c r="K46" s="57">
        <v>1916149</v>
      </c>
      <c r="L46" s="57">
        <v>1644134</v>
      </c>
      <c r="M46" s="57">
        <v>1226494</v>
      </c>
      <c r="N46" s="57">
        <v>962879</v>
      </c>
      <c r="O46" s="57">
        <v>804460</v>
      </c>
      <c r="P46" s="57">
        <v>738204</v>
      </c>
      <c r="Q46" s="57">
        <v>663562</v>
      </c>
      <c r="R46" s="57">
        <v>521104</v>
      </c>
      <c r="S46" s="57">
        <v>380255</v>
      </c>
      <c r="T46" s="57">
        <v>243874</v>
      </c>
      <c r="U46" s="57">
        <v>130103</v>
      </c>
      <c r="V46" s="57">
        <v>61549</v>
      </c>
      <c r="W46" s="57">
        <v>17559</v>
      </c>
      <c r="X46" s="57">
        <v>5338</v>
      </c>
    </row>
    <row r="47" spans="1:24" ht="15" customHeight="1">
      <c r="A47" s="20">
        <f t="shared" si="1"/>
        <v>1994</v>
      </c>
      <c r="B47" s="55">
        <f t="shared" si="0"/>
        <v>22965803</v>
      </c>
      <c r="C47" s="57">
        <v>398213</v>
      </c>
      <c r="D47" s="57">
        <v>1626916</v>
      </c>
      <c r="E47" s="57">
        <v>1889529</v>
      </c>
      <c r="F47" s="57">
        <v>1883175</v>
      </c>
      <c r="G47" s="57">
        <v>1774336</v>
      </c>
      <c r="H47" s="57">
        <v>1836178</v>
      </c>
      <c r="I47" s="57">
        <v>1872334</v>
      </c>
      <c r="J47" s="57">
        <v>2045356</v>
      </c>
      <c r="K47" s="57">
        <v>1970396</v>
      </c>
      <c r="L47" s="57">
        <v>1706837</v>
      </c>
      <c r="M47" s="57">
        <v>1314083</v>
      </c>
      <c r="N47" s="57">
        <v>1001940</v>
      </c>
      <c r="O47" s="57">
        <v>831163</v>
      </c>
      <c r="P47" s="57">
        <v>742723</v>
      </c>
      <c r="Q47" s="57">
        <v>677562</v>
      </c>
      <c r="R47" s="57">
        <v>531921</v>
      </c>
      <c r="S47" s="57">
        <v>387061</v>
      </c>
      <c r="T47" s="57">
        <v>252484</v>
      </c>
      <c r="U47" s="57">
        <v>132729</v>
      </c>
      <c r="V47" s="57">
        <v>66879</v>
      </c>
      <c r="W47" s="57">
        <v>18483</v>
      </c>
      <c r="X47" s="57">
        <v>5505</v>
      </c>
    </row>
    <row r="48" spans="1:24" ht="15" customHeight="1">
      <c r="A48" s="20">
        <f t="shared" si="1"/>
        <v>1995</v>
      </c>
      <c r="B48" s="55">
        <f t="shared" si="0"/>
        <v>23405753</v>
      </c>
      <c r="C48" s="57">
        <v>387271</v>
      </c>
      <c r="D48" s="57">
        <v>1621279</v>
      </c>
      <c r="E48" s="57">
        <v>1945242</v>
      </c>
      <c r="F48" s="57">
        <v>1900635</v>
      </c>
      <c r="G48" s="57">
        <v>1834457</v>
      </c>
      <c r="H48" s="57">
        <v>1822099</v>
      </c>
      <c r="I48" s="57">
        <v>1876979</v>
      </c>
      <c r="J48" s="57">
        <v>2051458</v>
      </c>
      <c r="K48" s="57">
        <v>2016408</v>
      </c>
      <c r="L48" s="57">
        <v>1769382</v>
      </c>
      <c r="M48" s="57">
        <v>1405698</v>
      </c>
      <c r="N48" s="57">
        <v>1042782</v>
      </c>
      <c r="O48" s="57">
        <v>857189</v>
      </c>
      <c r="P48" s="57">
        <v>752106</v>
      </c>
      <c r="Q48" s="57">
        <v>691644</v>
      </c>
      <c r="R48" s="57">
        <v>540614</v>
      </c>
      <c r="S48" s="57">
        <v>397705</v>
      </c>
      <c r="T48" s="57">
        <v>258160</v>
      </c>
      <c r="U48" s="57">
        <v>136336</v>
      </c>
      <c r="V48" s="57">
        <v>71240</v>
      </c>
      <c r="W48" s="57">
        <v>21236</v>
      </c>
      <c r="X48" s="57">
        <v>5833</v>
      </c>
    </row>
    <row r="49" spans="1:24" ht="15" customHeight="1">
      <c r="A49" s="20">
        <f t="shared" si="1"/>
        <v>1996</v>
      </c>
      <c r="B49" s="55">
        <f t="shared" si="0"/>
        <v>23836523</v>
      </c>
      <c r="C49" s="57">
        <v>376921</v>
      </c>
      <c r="D49" s="57">
        <v>1597978</v>
      </c>
      <c r="E49" s="57">
        <v>2001888</v>
      </c>
      <c r="F49" s="57">
        <v>1925533</v>
      </c>
      <c r="G49" s="57">
        <v>1893622</v>
      </c>
      <c r="H49" s="57">
        <v>1791068</v>
      </c>
      <c r="I49" s="57">
        <v>1905436</v>
      </c>
      <c r="J49" s="57">
        <v>2051798</v>
      </c>
      <c r="K49" s="57">
        <v>2052219</v>
      </c>
      <c r="L49" s="57">
        <v>1834909</v>
      </c>
      <c r="M49" s="57">
        <v>1510533</v>
      </c>
      <c r="N49" s="57">
        <v>1078870</v>
      </c>
      <c r="O49" s="57">
        <v>883072</v>
      </c>
      <c r="P49" s="57">
        <v>761221</v>
      </c>
      <c r="Q49" s="57">
        <v>702855</v>
      </c>
      <c r="R49" s="57">
        <v>550043</v>
      </c>
      <c r="S49" s="57">
        <v>411828</v>
      </c>
      <c r="T49" s="57">
        <v>261913</v>
      </c>
      <c r="U49" s="57">
        <v>141205</v>
      </c>
      <c r="V49" s="57">
        <v>71962</v>
      </c>
      <c r="W49" s="57">
        <v>25388</v>
      </c>
      <c r="X49" s="57">
        <v>6261</v>
      </c>
    </row>
    <row r="50" spans="1:24" ht="15" customHeight="1">
      <c r="A50" s="20">
        <f t="shared" si="1"/>
        <v>1997</v>
      </c>
      <c r="B50" s="55">
        <f t="shared" si="0"/>
        <v>24290580</v>
      </c>
      <c r="C50" s="57">
        <v>382376</v>
      </c>
      <c r="D50" s="57">
        <v>1565552</v>
      </c>
      <c r="E50" s="57">
        <v>2050798</v>
      </c>
      <c r="F50" s="57">
        <v>1949329</v>
      </c>
      <c r="G50" s="57">
        <v>1945018</v>
      </c>
      <c r="H50" s="57">
        <v>1795099</v>
      </c>
      <c r="I50" s="57">
        <v>1934507</v>
      </c>
      <c r="J50" s="57">
        <v>2042747</v>
      </c>
      <c r="K50" s="57">
        <v>2079602</v>
      </c>
      <c r="L50" s="57">
        <v>1905814</v>
      </c>
      <c r="M50" s="57">
        <v>1572556</v>
      </c>
      <c r="N50" s="57">
        <v>1153249</v>
      </c>
      <c r="O50" s="57">
        <v>920903</v>
      </c>
      <c r="P50" s="57">
        <v>775252</v>
      </c>
      <c r="Q50" s="57">
        <v>710939</v>
      </c>
      <c r="R50" s="57">
        <v>560630</v>
      </c>
      <c r="S50" s="57">
        <v>424964</v>
      </c>
      <c r="T50" s="57">
        <v>268255</v>
      </c>
      <c r="U50" s="57">
        <v>144347</v>
      </c>
      <c r="V50" s="57">
        <v>75053</v>
      </c>
      <c r="W50" s="57">
        <v>26981</v>
      </c>
      <c r="X50" s="57">
        <v>6609</v>
      </c>
    </row>
    <row r="51" spans="1:24" ht="15" customHeight="1">
      <c r="A51" s="15">
        <v>1998</v>
      </c>
      <c r="B51" s="55">
        <f>SUM(C51:X51)</f>
        <v>25704488</v>
      </c>
      <c r="C51" s="55">
        <v>392069</v>
      </c>
      <c r="D51" s="55">
        <v>1657319</v>
      </c>
      <c r="E51" s="55">
        <v>2246307</v>
      </c>
      <c r="F51" s="55">
        <v>2070358</v>
      </c>
      <c r="G51" s="55">
        <v>2056814</v>
      </c>
      <c r="H51" s="55">
        <v>1918499</v>
      </c>
      <c r="I51" s="55">
        <v>2078105</v>
      </c>
      <c r="J51" s="55">
        <v>2103818</v>
      </c>
      <c r="K51" s="55">
        <v>2169344</v>
      </c>
      <c r="L51" s="55">
        <v>2002081</v>
      </c>
      <c r="M51" s="55">
        <v>1678175</v>
      </c>
      <c r="N51" s="55">
        <v>1278090</v>
      </c>
      <c r="O51" s="55">
        <v>970885</v>
      </c>
      <c r="P51" s="55">
        <v>802476</v>
      </c>
      <c r="Q51" s="55">
        <v>707839</v>
      </c>
      <c r="R51" s="55">
        <v>582815</v>
      </c>
      <c r="S51" s="55">
        <v>444571</v>
      </c>
      <c r="T51" s="55">
        <v>284184</v>
      </c>
      <c r="U51" s="55">
        <v>156446</v>
      </c>
      <c r="V51" s="55">
        <v>72672</v>
      </c>
      <c r="W51" s="55">
        <v>25033</v>
      </c>
      <c r="X51" s="55">
        <v>6588</v>
      </c>
    </row>
    <row r="52" spans="1:24" ht="15" customHeight="1">
      <c r="A52" s="15">
        <v>1999</v>
      </c>
      <c r="B52" s="55">
        <f t="shared" ref="B52:B59" si="2">SUM(C52:X52)</f>
        <v>26274475</v>
      </c>
      <c r="C52" s="55">
        <v>400957</v>
      </c>
      <c r="D52" s="55">
        <v>1658670</v>
      </c>
      <c r="E52" s="55">
        <v>2265372</v>
      </c>
      <c r="F52" s="55">
        <v>2141494</v>
      </c>
      <c r="G52" s="55">
        <v>2091486</v>
      </c>
      <c r="H52" s="55">
        <v>1974369</v>
      </c>
      <c r="I52" s="55">
        <v>2092320</v>
      </c>
      <c r="J52" s="55">
        <v>2095705</v>
      </c>
      <c r="K52" s="55">
        <v>2198277</v>
      </c>
      <c r="L52" s="55">
        <v>2062180</v>
      </c>
      <c r="M52" s="55">
        <v>1749341</v>
      </c>
      <c r="N52" s="55">
        <v>1374475</v>
      </c>
      <c r="O52" s="55">
        <v>1011394</v>
      </c>
      <c r="P52" s="55">
        <v>829376</v>
      </c>
      <c r="Q52" s="55">
        <v>710675</v>
      </c>
      <c r="R52" s="55">
        <v>597178</v>
      </c>
      <c r="S52" s="55">
        <v>455741</v>
      </c>
      <c r="T52" s="55">
        <v>292247</v>
      </c>
      <c r="U52" s="55">
        <v>167950</v>
      </c>
      <c r="V52" s="55">
        <v>73487</v>
      </c>
      <c r="W52" s="55">
        <v>25151</v>
      </c>
      <c r="X52" s="55">
        <v>6630</v>
      </c>
    </row>
    <row r="53" spans="1:24" ht="15" customHeight="1">
      <c r="A53" s="15">
        <v>2000</v>
      </c>
      <c r="B53" s="55">
        <f t="shared" si="2"/>
        <v>26872923</v>
      </c>
      <c r="C53" s="55">
        <v>416270</v>
      </c>
      <c r="D53" s="55">
        <v>1669230</v>
      </c>
      <c r="E53" s="55">
        <v>2261546</v>
      </c>
      <c r="F53" s="55">
        <v>2213159</v>
      </c>
      <c r="G53" s="55">
        <v>2116699</v>
      </c>
      <c r="H53" s="55">
        <v>2044900</v>
      </c>
      <c r="I53" s="55">
        <v>2092440</v>
      </c>
      <c r="J53" s="55">
        <v>2116056</v>
      </c>
      <c r="K53" s="55">
        <v>2216732</v>
      </c>
      <c r="L53" s="55">
        <v>2118082</v>
      </c>
      <c r="M53" s="55">
        <v>1819854</v>
      </c>
      <c r="N53" s="55">
        <v>1479029</v>
      </c>
      <c r="O53" s="55">
        <v>1057294</v>
      </c>
      <c r="P53" s="55">
        <v>856606</v>
      </c>
      <c r="Q53" s="55">
        <v>722721</v>
      </c>
      <c r="R53" s="55">
        <v>613825</v>
      </c>
      <c r="S53" s="55">
        <v>469137</v>
      </c>
      <c r="T53" s="55">
        <v>305457</v>
      </c>
      <c r="U53" s="121">
        <v>178185</v>
      </c>
      <c r="V53" s="121">
        <v>74412</v>
      </c>
      <c r="W53" s="121">
        <v>24642</v>
      </c>
      <c r="X53" s="121">
        <v>6647</v>
      </c>
    </row>
    <row r="54" spans="1:24" ht="15" customHeight="1">
      <c r="A54" s="15">
        <v>2001</v>
      </c>
      <c r="B54" s="55">
        <f t="shared" si="2"/>
        <v>27365369</v>
      </c>
      <c r="C54" s="55">
        <v>437940</v>
      </c>
      <c r="D54" s="55">
        <v>1667729</v>
      </c>
      <c r="E54" s="55">
        <v>2231728</v>
      </c>
      <c r="F54" s="55">
        <v>2267128</v>
      </c>
      <c r="G54" s="55">
        <v>2119686</v>
      </c>
      <c r="H54" s="55">
        <v>2114754</v>
      </c>
      <c r="I54" s="55">
        <v>2076213</v>
      </c>
      <c r="J54" s="55">
        <v>2162037</v>
      </c>
      <c r="K54" s="55">
        <v>2222410</v>
      </c>
      <c r="L54" s="55">
        <v>2161318</v>
      </c>
      <c r="M54" s="55">
        <v>1884568</v>
      </c>
      <c r="N54" s="55">
        <v>1581631</v>
      </c>
      <c r="O54" s="55">
        <v>1098477</v>
      </c>
      <c r="P54" s="55">
        <v>879883</v>
      </c>
      <c r="Q54" s="55">
        <v>742750</v>
      </c>
      <c r="R54" s="55">
        <v>618376</v>
      </c>
      <c r="S54" s="55">
        <v>484518</v>
      </c>
      <c r="T54" s="55">
        <v>317760</v>
      </c>
      <c r="U54" s="122">
        <v>182288</v>
      </c>
      <c r="V54" s="122">
        <v>81035</v>
      </c>
      <c r="W54" s="122">
        <v>26204</v>
      </c>
      <c r="X54" s="122">
        <v>6936</v>
      </c>
    </row>
    <row r="55" spans="1:24" ht="15" customHeight="1">
      <c r="A55" s="15">
        <v>2002</v>
      </c>
      <c r="B55" s="55">
        <f t="shared" si="2"/>
        <v>27840365</v>
      </c>
      <c r="C55" s="55">
        <v>431622</v>
      </c>
      <c r="D55" s="55">
        <v>1693171</v>
      </c>
      <c r="E55" s="55">
        <v>2199246</v>
      </c>
      <c r="F55" s="55">
        <v>2313303</v>
      </c>
      <c r="G55" s="55">
        <v>2134156</v>
      </c>
      <c r="H55" s="55">
        <v>2163739</v>
      </c>
      <c r="I55" s="55">
        <v>2079311</v>
      </c>
      <c r="J55" s="55">
        <v>2211414</v>
      </c>
      <c r="K55" s="55">
        <v>2214385</v>
      </c>
      <c r="L55" s="55">
        <v>2189928</v>
      </c>
      <c r="M55" s="55">
        <v>1958516</v>
      </c>
      <c r="N55" s="55">
        <v>1641274</v>
      </c>
      <c r="O55" s="55">
        <v>1178425</v>
      </c>
      <c r="P55" s="55">
        <v>911280</v>
      </c>
      <c r="Q55" s="55">
        <v>758708</v>
      </c>
      <c r="R55" s="55">
        <v>625613</v>
      </c>
      <c r="S55" s="55">
        <v>496996</v>
      </c>
      <c r="T55" s="55">
        <v>331651</v>
      </c>
      <c r="U55" s="123">
        <v>187124</v>
      </c>
      <c r="V55" s="123">
        <v>85779</v>
      </c>
      <c r="W55" s="123">
        <v>27581</v>
      </c>
      <c r="X55" s="123">
        <v>7143</v>
      </c>
    </row>
    <row r="56" spans="1:24" ht="15" customHeight="1">
      <c r="A56" s="15">
        <v>2003</v>
      </c>
      <c r="B56" s="55">
        <f t="shared" si="2"/>
        <v>28284939</v>
      </c>
      <c r="C56" s="55">
        <v>434760</v>
      </c>
      <c r="D56" s="55">
        <v>1711091</v>
      </c>
      <c r="E56" s="55">
        <v>2169560</v>
      </c>
      <c r="F56" s="55">
        <v>2341012</v>
      </c>
      <c r="G56" s="55">
        <v>2164887</v>
      </c>
      <c r="H56" s="55">
        <v>2195900</v>
      </c>
      <c r="I56" s="55">
        <v>2089749</v>
      </c>
      <c r="J56" s="55">
        <v>2237978</v>
      </c>
      <c r="K56" s="55">
        <v>2202525</v>
      </c>
      <c r="L56" s="55">
        <v>2222744</v>
      </c>
      <c r="M56" s="55">
        <v>2023485</v>
      </c>
      <c r="N56" s="55">
        <v>1699148</v>
      </c>
      <c r="O56" s="55">
        <v>1257172</v>
      </c>
      <c r="P56" s="55">
        <v>949122</v>
      </c>
      <c r="Q56" s="55">
        <v>775759</v>
      </c>
      <c r="R56" s="55">
        <v>637308</v>
      </c>
      <c r="S56" s="55">
        <v>508855</v>
      </c>
      <c r="T56" s="55">
        <v>345707</v>
      </c>
      <c r="U56" s="124">
        <v>190158</v>
      </c>
      <c r="V56" s="124">
        <v>91728</v>
      </c>
      <c r="W56" s="124">
        <v>28967</v>
      </c>
      <c r="X56" s="124">
        <v>7324</v>
      </c>
    </row>
    <row r="57" spans="1:24" ht="15" customHeight="1">
      <c r="A57" s="15">
        <v>2004</v>
      </c>
      <c r="B57" s="55">
        <f t="shared" si="2"/>
        <v>28736678</v>
      </c>
      <c r="C57" s="55">
        <v>446214</v>
      </c>
      <c r="D57" s="55">
        <v>1733504</v>
      </c>
      <c r="E57" s="55">
        <v>2145345</v>
      </c>
      <c r="F57" s="55">
        <v>2343349</v>
      </c>
      <c r="G57" s="55">
        <v>2211443</v>
      </c>
      <c r="H57" s="55">
        <v>2208564</v>
      </c>
      <c r="I57" s="55">
        <v>2133031</v>
      </c>
      <c r="J57" s="55">
        <v>2247318</v>
      </c>
      <c r="K57" s="55">
        <v>2187389</v>
      </c>
      <c r="L57" s="55">
        <v>2256123</v>
      </c>
      <c r="M57" s="55">
        <v>2076991</v>
      </c>
      <c r="N57" s="55">
        <v>1758114</v>
      </c>
      <c r="O57" s="55">
        <v>1349436</v>
      </c>
      <c r="P57" s="55">
        <v>989225</v>
      </c>
      <c r="Q57" s="55">
        <v>792938</v>
      </c>
      <c r="R57" s="55">
        <v>647854</v>
      </c>
      <c r="S57" s="55">
        <v>517725</v>
      </c>
      <c r="T57" s="55">
        <v>359791</v>
      </c>
      <c r="U57" s="125">
        <v>197247</v>
      </c>
      <c r="V57" s="125">
        <v>97224</v>
      </c>
      <c r="W57" s="125">
        <v>30173</v>
      </c>
      <c r="X57" s="125">
        <v>7680</v>
      </c>
    </row>
    <row r="58" spans="1:24" ht="15" customHeight="1">
      <c r="A58" s="126">
        <v>2005</v>
      </c>
      <c r="B58" s="55">
        <f t="shared" si="2"/>
        <v>29198521</v>
      </c>
      <c r="C58" s="55">
        <v>458684</v>
      </c>
      <c r="D58" s="55">
        <v>1762651</v>
      </c>
      <c r="E58" s="55">
        <v>2133708</v>
      </c>
      <c r="F58" s="55">
        <v>2313760</v>
      </c>
      <c r="G58" s="55">
        <v>2272614</v>
      </c>
      <c r="H58" s="55">
        <v>2204912</v>
      </c>
      <c r="I58" s="55">
        <v>2186642</v>
      </c>
      <c r="J58" s="55">
        <v>2233941</v>
      </c>
      <c r="K58" s="55">
        <v>2204799</v>
      </c>
      <c r="L58" s="55">
        <v>2265219</v>
      </c>
      <c r="M58" s="55">
        <v>2134735</v>
      </c>
      <c r="N58" s="55">
        <v>1813186</v>
      </c>
      <c r="O58" s="55">
        <v>1456018</v>
      </c>
      <c r="P58" s="55">
        <v>1025909</v>
      </c>
      <c r="Q58" s="55">
        <v>815383</v>
      </c>
      <c r="R58" s="55">
        <v>661140</v>
      </c>
      <c r="S58" s="55">
        <v>529753</v>
      </c>
      <c r="T58" s="55">
        <v>370987</v>
      </c>
      <c r="U58" s="127">
        <v>211211</v>
      </c>
      <c r="V58" s="127">
        <v>101374</v>
      </c>
      <c r="W58" s="127">
        <v>33356</v>
      </c>
      <c r="X58" s="127">
        <v>8539</v>
      </c>
    </row>
    <row r="59" spans="1:24" ht="15">
      <c r="A59" s="126">
        <v>2006</v>
      </c>
      <c r="B59" s="55">
        <f t="shared" si="2"/>
        <v>29678210</v>
      </c>
      <c r="C59" s="55">
        <v>474120</v>
      </c>
      <c r="D59" s="55">
        <v>1783321</v>
      </c>
      <c r="E59" s="55">
        <v>2151743</v>
      </c>
      <c r="F59" s="55">
        <v>2281887</v>
      </c>
      <c r="G59" s="55">
        <v>2323900</v>
      </c>
      <c r="H59" s="55">
        <v>2207179</v>
      </c>
      <c r="I59" s="55">
        <v>2250446</v>
      </c>
      <c r="J59" s="55">
        <v>2210956</v>
      </c>
      <c r="K59" s="55">
        <v>2246215</v>
      </c>
      <c r="L59" s="55">
        <v>2268124</v>
      </c>
      <c r="M59" s="55">
        <v>2175438</v>
      </c>
      <c r="N59" s="55">
        <v>1875495</v>
      </c>
      <c r="O59" s="55">
        <v>1555455</v>
      </c>
      <c r="P59" s="55">
        <v>1065191</v>
      </c>
      <c r="Q59" s="55">
        <v>837558</v>
      </c>
      <c r="R59" s="55">
        <v>680425</v>
      </c>
      <c r="S59" s="55">
        <v>535141</v>
      </c>
      <c r="T59" s="55">
        <v>385621</v>
      </c>
      <c r="U59" s="128">
        <v>221077</v>
      </c>
      <c r="V59" s="128">
        <v>104030</v>
      </c>
      <c r="W59" s="128">
        <v>35943</v>
      </c>
      <c r="X59" s="128">
        <v>8945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Q31"/>
  <sheetViews>
    <sheetView workbookViewId="0">
      <selection activeCell="B2" sqref="B2:FD23"/>
    </sheetView>
    <sheetView tabSelected="1" workbookViewId="1"/>
    <sheetView tabSelected="1" workbookViewId="2"/>
    <sheetView workbookViewId="3"/>
    <sheetView tabSelected="1" workbookViewId="4"/>
  </sheetViews>
  <sheetFormatPr defaultColWidth="13.42578125" defaultRowHeight="12.75"/>
  <cols>
    <col min="1" max="1" width="16" style="25" customWidth="1"/>
    <col min="2" max="144" width="10.140625" style="25" customWidth="1"/>
    <col min="145" max="16384" width="13.42578125" style="25"/>
  </cols>
  <sheetData>
    <row r="1" spans="1:173" ht="50.1" customHeight="1">
      <c r="A1" s="17" t="s">
        <v>34</v>
      </c>
      <c r="B1" s="28">
        <v>1847</v>
      </c>
      <c r="C1" s="28">
        <v>1848</v>
      </c>
      <c r="D1" s="28">
        <v>1849</v>
      </c>
      <c r="E1" s="28">
        <v>1850</v>
      </c>
      <c r="F1" s="28">
        <v>1851</v>
      </c>
      <c r="G1" s="28">
        <v>1852</v>
      </c>
      <c r="H1" s="28">
        <v>1853</v>
      </c>
      <c r="I1" s="28">
        <v>1854</v>
      </c>
      <c r="J1" s="28">
        <v>1855</v>
      </c>
      <c r="K1" s="28">
        <v>1856</v>
      </c>
      <c r="L1" s="28">
        <v>1857</v>
      </c>
      <c r="M1" s="28">
        <v>1858</v>
      </c>
      <c r="N1" s="28">
        <v>1859</v>
      </c>
      <c r="O1" s="28">
        <v>1860</v>
      </c>
      <c r="P1" s="28">
        <v>1861</v>
      </c>
      <c r="Q1" s="28">
        <v>1862</v>
      </c>
      <c r="R1" s="28">
        <v>1863</v>
      </c>
      <c r="S1" s="28">
        <v>1864</v>
      </c>
      <c r="T1" s="28">
        <v>1865</v>
      </c>
      <c r="U1" s="28">
        <v>1866</v>
      </c>
      <c r="V1" s="28">
        <v>1867</v>
      </c>
      <c r="W1" s="28">
        <v>1868</v>
      </c>
      <c r="X1" s="28">
        <v>1869</v>
      </c>
      <c r="Y1" s="28">
        <v>1870</v>
      </c>
      <c r="Z1" s="28">
        <v>1871</v>
      </c>
      <c r="AA1" s="28">
        <v>1872</v>
      </c>
      <c r="AB1" s="28">
        <v>1873</v>
      </c>
      <c r="AC1" s="28">
        <v>1874</v>
      </c>
      <c r="AD1" s="28">
        <v>1875</v>
      </c>
      <c r="AE1" s="28">
        <v>1876</v>
      </c>
      <c r="AF1" s="28">
        <v>1877</v>
      </c>
      <c r="AG1" s="28">
        <v>1878</v>
      </c>
      <c r="AH1" s="28">
        <v>1879</v>
      </c>
      <c r="AI1" s="28">
        <v>1880</v>
      </c>
      <c r="AJ1" s="28">
        <v>1881</v>
      </c>
      <c r="AK1" s="28">
        <v>1882</v>
      </c>
      <c r="AL1" s="28">
        <v>1883</v>
      </c>
      <c r="AM1" s="28">
        <v>1884</v>
      </c>
      <c r="AN1" s="28">
        <v>1885</v>
      </c>
      <c r="AO1" s="28">
        <v>1886</v>
      </c>
      <c r="AP1" s="28">
        <v>1887</v>
      </c>
      <c r="AQ1" s="28">
        <v>1888</v>
      </c>
      <c r="AR1" s="28">
        <v>1889</v>
      </c>
      <c r="AS1" s="28">
        <v>1890</v>
      </c>
      <c r="AT1" s="28">
        <v>1891</v>
      </c>
      <c r="AU1" s="28">
        <v>1892</v>
      </c>
      <c r="AV1" s="28">
        <v>1893</v>
      </c>
      <c r="AW1" s="28">
        <v>1894</v>
      </c>
      <c r="AX1" s="28">
        <v>1895</v>
      </c>
      <c r="AY1" s="28">
        <v>1896</v>
      </c>
      <c r="AZ1" s="28">
        <v>1897</v>
      </c>
      <c r="BA1" s="28">
        <v>1898</v>
      </c>
      <c r="BB1" s="28">
        <v>1899</v>
      </c>
      <c r="BC1" s="28">
        <v>1900</v>
      </c>
      <c r="BD1" s="28">
        <v>1901</v>
      </c>
      <c r="BE1" s="28">
        <v>1902</v>
      </c>
      <c r="BF1" s="28">
        <v>1903</v>
      </c>
      <c r="BG1" s="28">
        <v>1904</v>
      </c>
      <c r="BH1" s="28">
        <v>1905</v>
      </c>
      <c r="BI1" s="28">
        <v>1906</v>
      </c>
      <c r="BJ1" s="28">
        <v>1907</v>
      </c>
      <c r="BK1" s="28">
        <v>1908</v>
      </c>
      <c r="BL1" s="28">
        <v>1909</v>
      </c>
      <c r="BM1" s="28">
        <v>1910</v>
      </c>
      <c r="BN1" s="28">
        <v>1911</v>
      </c>
      <c r="BO1" s="28">
        <v>1912</v>
      </c>
      <c r="BP1" s="28">
        <v>1913</v>
      </c>
      <c r="BQ1" s="28">
        <v>1914</v>
      </c>
      <c r="BR1" s="28">
        <v>1915</v>
      </c>
      <c r="BS1" s="28">
        <v>1916</v>
      </c>
      <c r="BT1" s="28">
        <v>1917</v>
      </c>
      <c r="BU1" s="28">
        <v>1918</v>
      </c>
      <c r="BV1" s="28">
        <v>1919</v>
      </c>
      <c r="BW1" s="28">
        <v>1920</v>
      </c>
      <c r="BX1" s="28">
        <v>1921</v>
      </c>
      <c r="BY1" s="28">
        <v>1922</v>
      </c>
      <c r="BZ1" s="28">
        <v>1923</v>
      </c>
      <c r="CA1" s="28">
        <v>1924</v>
      </c>
      <c r="CB1" s="28">
        <v>1925</v>
      </c>
      <c r="CC1" s="28">
        <v>1926</v>
      </c>
      <c r="CD1" s="28">
        <v>1927</v>
      </c>
      <c r="CE1" s="28">
        <v>1928</v>
      </c>
      <c r="CF1" s="28">
        <v>1929</v>
      </c>
      <c r="CG1" s="28">
        <v>1930</v>
      </c>
      <c r="CH1" s="28">
        <v>1931</v>
      </c>
      <c r="CI1" s="28">
        <v>1932</v>
      </c>
      <c r="CJ1" s="28">
        <v>1933</v>
      </c>
      <c r="CK1" s="28">
        <v>1934</v>
      </c>
      <c r="CL1" s="28">
        <v>1935</v>
      </c>
      <c r="CM1" s="28">
        <v>1936</v>
      </c>
      <c r="CN1" s="28">
        <v>1937</v>
      </c>
      <c r="CO1" s="28">
        <v>1938</v>
      </c>
      <c r="CP1" s="28">
        <v>1939</v>
      </c>
      <c r="CQ1" s="28">
        <v>1940</v>
      </c>
      <c r="CR1" s="28">
        <v>1941</v>
      </c>
      <c r="CS1" s="28">
        <v>1942</v>
      </c>
      <c r="CT1" s="28">
        <v>1943</v>
      </c>
      <c r="CU1" s="28">
        <v>1944</v>
      </c>
      <c r="CV1" s="28">
        <v>1945</v>
      </c>
      <c r="CW1" s="28">
        <v>1946</v>
      </c>
      <c r="CX1" s="28">
        <v>1947</v>
      </c>
      <c r="CY1" s="28">
        <v>1948</v>
      </c>
      <c r="CZ1" s="28">
        <v>1949</v>
      </c>
      <c r="DA1" s="28">
        <v>1950</v>
      </c>
      <c r="DB1" s="28">
        <v>1951</v>
      </c>
      <c r="DC1" s="28">
        <v>1952</v>
      </c>
      <c r="DD1" s="28">
        <v>1953</v>
      </c>
      <c r="DE1" s="28">
        <v>1954</v>
      </c>
      <c r="DF1" s="28">
        <v>1955</v>
      </c>
      <c r="DG1" s="28">
        <v>1956</v>
      </c>
      <c r="DH1" s="28">
        <v>1957</v>
      </c>
      <c r="DI1" s="28">
        <v>1958</v>
      </c>
      <c r="DJ1" s="28">
        <v>1959</v>
      </c>
      <c r="DK1" s="28">
        <v>1960</v>
      </c>
      <c r="DL1" s="28">
        <v>1961</v>
      </c>
      <c r="DM1" s="28">
        <v>1962</v>
      </c>
      <c r="DN1" s="28">
        <v>1963</v>
      </c>
      <c r="DO1" s="28">
        <v>1964</v>
      </c>
      <c r="DP1" s="28">
        <v>1965</v>
      </c>
      <c r="DQ1" s="28">
        <v>1966</v>
      </c>
      <c r="DR1" s="28">
        <v>1967</v>
      </c>
      <c r="DS1" s="28">
        <v>1968</v>
      </c>
      <c r="DT1" s="28">
        <v>1969</v>
      </c>
      <c r="DU1" s="28">
        <v>1970</v>
      </c>
      <c r="DV1" s="28">
        <v>1971</v>
      </c>
      <c r="DW1" s="28">
        <v>1972</v>
      </c>
      <c r="DX1" s="28">
        <v>1973</v>
      </c>
      <c r="DY1" s="28">
        <v>1974</v>
      </c>
      <c r="DZ1" s="28">
        <v>1975</v>
      </c>
      <c r="EA1" s="28">
        <v>1976</v>
      </c>
      <c r="EB1" s="28">
        <v>1977</v>
      </c>
      <c r="EC1" s="28">
        <v>1978</v>
      </c>
      <c r="ED1" s="28">
        <v>1979</v>
      </c>
      <c r="EE1" s="28">
        <v>1980</v>
      </c>
      <c r="EF1" s="28">
        <v>1981</v>
      </c>
      <c r="EG1" s="28">
        <v>1982</v>
      </c>
      <c r="EH1" s="28">
        <v>1983</v>
      </c>
      <c r="EI1" s="28">
        <v>1984</v>
      </c>
      <c r="EJ1" s="28">
        <v>1985</v>
      </c>
      <c r="EK1" s="28">
        <v>1986</v>
      </c>
      <c r="EL1" s="28">
        <v>1987</v>
      </c>
      <c r="EM1" s="28">
        <v>1988</v>
      </c>
      <c r="EN1" s="28">
        <v>1989</v>
      </c>
    </row>
    <row r="2" spans="1:173" ht="17.100000000000001" customHeight="1">
      <c r="A2" s="29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>
        <f>'Raw Adj (EAM)'!C$3/'Population (EAM)'!C$2*10^5</f>
        <v>0.36183149550674026</v>
      </c>
      <c r="CZ2" s="130">
        <f>'Raw Adj (EAM)'!C$4/'Population (EAM)'!C$3*10^5</f>
        <v>0.20714741438597362</v>
      </c>
      <c r="DA2" s="130">
        <f>'Raw Adj (EAM)'!C$5/'Population (EAM)'!C$4*10^5</f>
        <v>0.20256679133527303</v>
      </c>
      <c r="DB2" s="130">
        <f>'Raw Adj (EAM)'!C$6/'Population (EAM)'!C$5*10^5</f>
        <v>0.33021173176240604</v>
      </c>
      <c r="DC2" s="130">
        <f>'Raw Adj (EAM)'!C$7/'Population (EAM)'!C$6*10^5</f>
        <v>6.4607371313422632E-2</v>
      </c>
      <c r="DD2" s="130">
        <f>'Raw Adj (EAM)'!C$8/'Population (EAM)'!C$7*10^5</f>
        <v>0.56862479987566072</v>
      </c>
      <c r="DE2" s="130">
        <f>'Raw Adj (EAM)'!C$9/'Population (EAM)'!C$8*10^5</f>
        <v>0.12370878950949463</v>
      </c>
      <c r="DF2" s="130">
        <f>'Raw Adj (EAM)'!C$10/'Population (EAM)'!C$9*10^5</f>
        <v>0.42423419667012519</v>
      </c>
      <c r="DG2" s="130">
        <f>'Raw Adj (EAM)'!C$11/'Population (EAM)'!C$10*10^5</f>
        <v>0.17831276891794465</v>
      </c>
      <c r="DH2" s="130">
        <f>'Raw Adj (EAM)'!C$12/'Population (EAM)'!C$11*10^5</f>
        <v>5.8270949426060287E-2</v>
      </c>
      <c r="DI2" s="130">
        <f>'Raw Adj (EAM)'!C$13/'Population (EAM)'!C$12*10^5</f>
        <v>0.11426697450189598</v>
      </c>
      <c r="DJ2" s="130">
        <f>'Raw Adj (EAM)'!C$14/'Population (EAM)'!C$13*10^5</f>
        <v>0.28175728638430453</v>
      </c>
      <c r="DK2" s="130">
        <f>'Raw Adj (EAM)'!C$15/'Population (EAM)'!C$14*10^5</f>
        <v>0.22701333873625082</v>
      </c>
      <c r="DL2" s="130">
        <f>'Raw Adj (EAM)'!C$16/'Population (EAM)'!C$15*10^5</f>
        <v>0.17404117814274855</v>
      </c>
      <c r="DM2" s="130">
        <f>'Raw Adj (EAM)'!C$17/'Population (EAM)'!C$16*10^5</f>
        <v>0.35418478174248286</v>
      </c>
      <c r="DN2" s="130">
        <f>'Raw Adj (EAM)'!C$18/'Population (EAM)'!C$17*10^5</f>
        <v>0.17998678896968962</v>
      </c>
      <c r="DO2" s="130">
        <f>'Raw Adj (EAM)'!C$19/'Population (EAM)'!C$18*10^5</f>
        <v>0.12627043844884342</v>
      </c>
      <c r="DP2" s="130">
        <f>'Raw Adj (EAM)'!C$20/'Population (EAM)'!C$19*10^5</f>
        <v>0.13413906196553968</v>
      </c>
      <c r="DQ2" s="130">
        <f>'Raw Adj (EAM)'!C$21/'Population (EAM)'!C$20*10^5</f>
        <v>0.2064075792863114</v>
      </c>
      <c r="DR2" s="130">
        <f>'Raw Adj (EAM)'!C$22/'Population (EAM)'!C$21*10^5</f>
        <v>0</v>
      </c>
      <c r="DS2" s="130">
        <f>'Raw Adj (EAM)'!C$23/'Population (EAM)'!C$22*10^5</f>
        <v>0</v>
      </c>
      <c r="DT2" s="130">
        <f>'Raw Adj (EAM)'!C$24/'Population (EAM)'!C$23*10^5</f>
        <v>0.13123988222532967</v>
      </c>
      <c r="DU2" s="130">
        <f>'Raw Adj (EAM)'!C$25/'Population (EAM)'!C$24*10^5</f>
        <v>6.5485912015748063E-2</v>
      </c>
      <c r="DV2" s="130">
        <f>'Raw Adj (EAM)'!C$26/'Population (EAM)'!C$25*10^5</f>
        <v>0.14392858839158362</v>
      </c>
      <c r="DW2" s="130">
        <f>'Raw Adj (EAM)'!C$27/'Population (EAM)'!C$26*10^5</f>
        <v>0</v>
      </c>
      <c r="DX2" s="130">
        <f>'Raw Adj (EAM)'!C$28/'Population (EAM)'!C$27*10^5</f>
        <v>7.7652351973262743E-2</v>
      </c>
      <c r="DY2" s="130">
        <f>'Raw Adj (EAM)'!C$29/'Population (EAM)'!C$28*10^5</f>
        <v>7.5353350699768895E-2</v>
      </c>
      <c r="DZ2" s="130">
        <f>'Raw Adj (EAM)'!C$30/'Population (EAM)'!C$29*10^5</f>
        <v>0</v>
      </c>
      <c r="EA2" s="130">
        <f>'Raw Adj (EAM)'!C$31/'Population (EAM)'!C$30*10^5</f>
        <v>0</v>
      </c>
      <c r="EB2" s="130">
        <f>'Raw Adj (EAM)'!C$32/'Population (EAM)'!C$31*10^5</f>
        <v>0</v>
      </c>
      <c r="EC2" s="130">
        <f>'Raw Adj (EAM)'!C$33/'Population (EAM)'!C$32*10^5</f>
        <v>0</v>
      </c>
      <c r="ED2" s="130">
        <f>'Raw Adj (EAM)'!C$34/'Population (EAM)'!C$33*10^5</f>
        <v>0</v>
      </c>
      <c r="EE2" s="130">
        <f>'Raw Adj (EAM)'!C$35/'Population (EAM)'!C$34*10^5</f>
        <v>6.6684938339771765E-2</v>
      </c>
      <c r="EF2" s="130">
        <f>'Raw Adj (EAM)'!C$36/'Population (EAM)'!C$35*10^5</f>
        <v>0</v>
      </c>
      <c r="EG2" s="130">
        <f>'Raw Adj (EAM)'!C$37/'Population (EAM)'!C$36*10^5</f>
        <v>0</v>
      </c>
      <c r="EH2" s="130">
        <f>'Raw Adj (EAM)'!C$38/'Population (EAM)'!C$37*10^5</f>
        <v>0</v>
      </c>
      <c r="EI2" s="130">
        <f>'Raw Adj (EAM)'!C$39/'Population (EAM)'!C$38*10^5</f>
        <v>0</v>
      </c>
      <c r="EJ2" s="130">
        <f>'Raw Adj (EAM)'!C$40/'Population (EAM)'!C$39*10^5</f>
        <v>0</v>
      </c>
      <c r="EK2" s="130">
        <f>'Raw Adj (EAM)'!C$41/'Population (EAM)'!C$40*10^5</f>
        <v>0</v>
      </c>
      <c r="EL2" s="130">
        <f>'Raw Adj (EAM)'!C$42/'Population (EAM)'!C$41*10^5</f>
        <v>0</v>
      </c>
      <c r="EM2" s="130">
        <f>'Raw Adj (EAM)'!C$43/'Population (EAM)'!C$42*10^5</f>
        <v>0</v>
      </c>
      <c r="EN2" s="130">
        <f>'Raw Adj (EAM)'!C$44/'Population (EAM)'!C$43*10^5</f>
        <v>0</v>
      </c>
      <c r="EO2" s="130">
        <f>'Raw Adj (EAM)'!C$45/'Population (EAM)'!C$44*10^5</f>
        <v>0</v>
      </c>
      <c r="EP2" s="25">
        <f>'Raw Adj (EAM)'!C$46/'Population (EAM)'!C$45*10^5</f>
        <v>0</v>
      </c>
      <c r="EQ2" s="25">
        <f>'Raw Adj (EAM)'!C$47/'Population (EAM)'!C$46*10^5</f>
        <v>0</v>
      </c>
      <c r="ER2" s="25">
        <f>'Raw Adj (EAM)'!C$48/'Population (EAM)'!C$47*10^5</f>
        <v>0</v>
      </c>
      <c r="ES2" s="25">
        <f>'Raw Adj (EAM)'!C$49/'Population (EAM)'!C$48*10^5</f>
        <v>0</v>
      </c>
      <c r="ET2" s="25">
        <f>'Raw Adj (EAM)'!C$50/'Population (EAM)'!C$49*10^5</f>
        <v>0</v>
      </c>
      <c r="EU2" s="25">
        <f>'Raw Adj (EAM)'!C$51/'Population (EAM)'!C$50*10^5</f>
        <v>0</v>
      </c>
      <c r="EV2" s="25">
        <f>'Raw Adj (EAM)'!C$52/'Population (EAM)'!C$51*10^5</f>
        <v>0</v>
      </c>
      <c r="EW2" s="25">
        <f>'Raw Adj (EAM)'!C$53/'Population (EAM)'!C$52*10^5</f>
        <v>0</v>
      </c>
      <c r="EX2" s="25">
        <f>'Raw Adj (EAM)'!C$54/'Population (EAM)'!C$53*10^5</f>
        <v>0</v>
      </c>
      <c r="EY2" s="25">
        <f>'Raw Adj (EAM)'!C$55/'Population (EAM)'!C$54*10^5</f>
        <v>0</v>
      </c>
      <c r="EZ2" s="25">
        <f>'Raw Adj (EAM)'!C$56/'Population (EAM)'!C$55*10^5</f>
        <v>0</v>
      </c>
      <c r="FA2" s="25">
        <f>'Raw Adj (EAM)'!C$57/'Population (EAM)'!C$56*10^5</f>
        <v>0</v>
      </c>
      <c r="FB2" s="25">
        <f>'Raw Adj (EAM)'!C$58/'Population (EAM)'!C$57*10^5</f>
        <v>0</v>
      </c>
      <c r="FC2" s="25">
        <f>'Raw Adj (EAM)'!C$59/'Population (EAM)'!C$58*10^5</f>
        <v>0</v>
      </c>
      <c r="FD2" s="25">
        <f>'Raw Adj (EAM)'!C$60/'Population (EAM)'!C$59*10^5</f>
        <v>0</v>
      </c>
    </row>
    <row r="3" spans="1:173" ht="17.100000000000001" customHeight="1">
      <c r="A3" s="28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>
        <f>(0*'Raw Adj (EAM)'!$C3+'Raw Adj (EAM)'!$D3+'Raw Adj (EAM)'!$E3+'Raw Adj (EAM)'!$F3+'Raw Adj (EAM)'!$G3)/('Population (EAM)'!$D2+0*'Population (EAM)'!$C2)*10^5</f>
        <v>0.48757305057316691</v>
      </c>
      <c r="CX3" s="130">
        <f>(0*'Raw Adj (EAM)'!$C4+'Raw Adj (EAM)'!$D4+'Raw Adj (EAM)'!$E4+'Raw Adj (EAM)'!$F4+'Raw Adj (EAM)'!$G4)/('Population (EAM)'!$D3+0*'Population (EAM)'!$C3)*10^5</f>
        <v>0.6285890221157957</v>
      </c>
      <c r="CY3" s="130">
        <f>(0*'Raw Adj (EAM)'!$C5+'Raw Adj (EAM)'!$D5+'Raw Adj (EAM)'!$E5+'Raw Adj (EAM)'!$F5+'Raw Adj (EAM)'!$G5)/('Population (EAM)'!$D4+0*'Population (EAM)'!$C4)*10^5</f>
        <v>0.53932884235309242</v>
      </c>
      <c r="CZ3" s="130">
        <f>(0*'Raw Adj (EAM)'!$C6+'Raw Adj (EAM)'!$D6+'Raw Adj (EAM)'!$E6+'Raw Adj (EAM)'!$F6+'Raw Adj (EAM)'!$G6)/('Population (EAM)'!$D5+0*'Population (EAM)'!$C5)*10^5</f>
        <v>0.65599329399081174</v>
      </c>
      <c r="DA3" s="130">
        <f>(0*'Raw Adj (EAM)'!$C7+'Raw Adj (EAM)'!$D7+'Raw Adj (EAM)'!$E7+'Raw Adj (EAM)'!$F7+'Raw Adj (EAM)'!$G7)/('Population (EAM)'!$D6+0*'Population (EAM)'!$C6)*10^5</f>
        <v>0.56892764759436021</v>
      </c>
      <c r="DB3" s="130">
        <f>(0*'Raw Adj (EAM)'!$C8+'Raw Adj (EAM)'!$D8+'Raw Adj (EAM)'!$E8+'Raw Adj (EAM)'!$F8+'Raw Adj (EAM)'!$G8)/('Population (EAM)'!$D7+0*'Population (EAM)'!$C7)*10^5</f>
        <v>0.57552570878479281</v>
      </c>
      <c r="DC3" s="130">
        <f>(0*'Raw Adj (EAM)'!$C9+'Raw Adj (EAM)'!$D9+'Raw Adj (EAM)'!$E9+'Raw Adj (EAM)'!$F9+'Raw Adj (EAM)'!$G9)/('Population (EAM)'!$D8+0*'Population (EAM)'!$C8)*10^5</f>
        <v>0.79085935865708745</v>
      </c>
      <c r="DD3" s="130">
        <f>(0*'Raw Adj (EAM)'!$C10+'Raw Adj (EAM)'!$D10+'Raw Adj (EAM)'!$E10+'Raw Adj (EAM)'!$F10+'Raw Adj (EAM)'!$G10)/('Population (EAM)'!$D9+0*'Population (EAM)'!$C9)*10^5</f>
        <v>0.48514114418735604</v>
      </c>
      <c r="DE3" s="130">
        <f>(0*'Raw Adj (EAM)'!$C11+'Raw Adj (EAM)'!$D11+'Raw Adj (EAM)'!$E11+'Raw Adj (EAM)'!$F11+'Raw Adj (EAM)'!$G11)/('Population (EAM)'!$D10+0*'Population (EAM)'!$C10)*10^5</f>
        <v>0.42024112376301692</v>
      </c>
      <c r="DF3" s="130">
        <f>(0*'Raw Adj (EAM)'!$C12+'Raw Adj (EAM)'!$D12+'Raw Adj (EAM)'!$E12+'Raw Adj (EAM)'!$F12+'Raw Adj (EAM)'!$G12)/('Population (EAM)'!$D11+0*'Population (EAM)'!$C11)*10^5</f>
        <v>0.58574072384084797</v>
      </c>
      <c r="DG3" s="130">
        <f>(0*'Raw Adj (EAM)'!$C13+'Raw Adj (EAM)'!$D13+'Raw Adj (EAM)'!$E13+'Raw Adj (EAM)'!$F13+'Raw Adj (EAM)'!$G13)/('Population (EAM)'!$D12+0*'Population (EAM)'!$C12)*10^5</f>
        <v>0.50711013671045291</v>
      </c>
      <c r="DH3" s="130">
        <f>(0*'Raw Adj (EAM)'!$C14+'Raw Adj (EAM)'!$D14+'Raw Adj (EAM)'!$E14+'Raw Adj (EAM)'!$F14+'Raw Adj (EAM)'!$G14)/('Population (EAM)'!$D13+0*'Population (EAM)'!$C13)*10^5</f>
        <v>0.64193018555011838</v>
      </c>
      <c r="DI3" s="130">
        <f>(0*'Raw Adj (EAM)'!$C15+'Raw Adj (EAM)'!$D15+'Raw Adj (EAM)'!$E15+'Raw Adj (EAM)'!$F15+'Raw Adj (EAM)'!$G15)/('Population (EAM)'!$D14+0*'Population (EAM)'!$C14)*10^5</f>
        <v>0.45939059864679771</v>
      </c>
      <c r="DJ3" s="130">
        <f>(0*'Raw Adj (EAM)'!$C16+'Raw Adj (EAM)'!$D16+'Raw Adj (EAM)'!$E16+'Raw Adj (EAM)'!$F16+'Raw Adj (EAM)'!$G16)/('Population (EAM)'!$D15+0*'Population (EAM)'!$C15)*10^5</f>
        <v>0.55305918010429156</v>
      </c>
      <c r="DK3" s="130">
        <f>(0*'Raw Adj (EAM)'!$C17+'Raw Adj (EAM)'!$D17+'Raw Adj (EAM)'!$E17+'Raw Adj (EAM)'!$F17+'Raw Adj (EAM)'!$G17)/('Population (EAM)'!$D16+0*'Population (EAM)'!$C16)*10^5</f>
        <v>0.51342667882854987</v>
      </c>
      <c r="DL3" s="130">
        <f>(0*'Raw Adj (EAM)'!$C18+'Raw Adj (EAM)'!$D18+'Raw Adj (EAM)'!$E18+'Raw Adj (EAM)'!$F18+'Raw Adj (EAM)'!$G18)/('Population (EAM)'!$D17+0*'Population (EAM)'!$C17)*10^5</f>
        <v>0.44781924902473186</v>
      </c>
      <c r="DM3" s="130">
        <f>(0*'Raw Adj (EAM)'!$C19+'Raw Adj (EAM)'!$D19+'Raw Adj (EAM)'!$E19+'Raw Adj (EAM)'!$F19+'Raw Adj (EAM)'!$G19)/('Population (EAM)'!$D18+0*'Population (EAM)'!$C18)*10^5</f>
        <v>0.50931575422733244</v>
      </c>
      <c r="DN3" s="130">
        <f>(0*'Raw Adj (EAM)'!$C20+'Raw Adj (EAM)'!$D20+'Raw Adj (EAM)'!$E20+'Raw Adj (EAM)'!$F20+'Raw Adj (EAM)'!$G20)/('Population (EAM)'!$D19+0*'Population (EAM)'!$C19)*10^5</f>
        <v>0.50824824652562495</v>
      </c>
      <c r="DO3" s="130">
        <f>(0*'Raw Adj (EAM)'!$C21+'Raw Adj (EAM)'!$D21+'Raw Adj (EAM)'!$E21+'Raw Adj (EAM)'!$F21+'Raw Adj (EAM)'!$G21)/('Population (EAM)'!$D20+0*'Population (EAM)'!$C20)*10^5</f>
        <v>0.37556787661076541</v>
      </c>
      <c r="DP3" s="130">
        <f>(0*'Raw Adj (EAM)'!$C22+'Raw Adj (EAM)'!$D22+'Raw Adj (EAM)'!$E22+'Raw Adj (EAM)'!$F22+'Raw Adj (EAM)'!$G22)/('Population (EAM)'!$D21+0*'Population (EAM)'!$C21)*10^5</f>
        <v>0.49932672329823269</v>
      </c>
      <c r="DQ3" s="130">
        <f>(0*'Raw Adj (EAM)'!$C23+'Raw Adj (EAM)'!$D23+'Raw Adj (EAM)'!$E23+'Raw Adj (EAM)'!$F23+'Raw Adj (EAM)'!$G23)/('Population (EAM)'!$D22+0*'Population (EAM)'!$C22)*10^5</f>
        <v>0.30944371009329569</v>
      </c>
      <c r="DR3" s="130">
        <f>(0*'Raw Adj (EAM)'!$C24+'Raw Adj (EAM)'!$D24+'Raw Adj (EAM)'!$E24+'Raw Adj (EAM)'!$F24+'Raw Adj (EAM)'!$G24)/('Population (EAM)'!$D23+0*'Population (EAM)'!$C23)*10^5</f>
        <v>0.23307716437603526</v>
      </c>
      <c r="DS3" s="130">
        <f>(0*'Raw Adj (EAM)'!$C25+'Raw Adj (EAM)'!$D25+'Raw Adj (EAM)'!$E25+'Raw Adj (EAM)'!$F25+'Raw Adj (EAM)'!$G25)/('Population (EAM)'!$D24+0*'Population (EAM)'!$C24)*10^5</f>
        <v>0.23475665565271089</v>
      </c>
      <c r="DT3" s="130">
        <f>(0*'Raw Adj (EAM)'!$C26+'Raw Adj (EAM)'!$D26+'Raw Adj (EAM)'!$E26+'Raw Adj (EAM)'!$F26+'Raw Adj (EAM)'!$G26)/('Population (EAM)'!$D25+0*'Population (EAM)'!$C25)*10^5</f>
        <v>0.13303148280675262</v>
      </c>
      <c r="DU3" s="130">
        <f>(0*'Raw Adj (EAM)'!$C27+'Raw Adj (EAM)'!$D27+'Raw Adj (EAM)'!$E27+'Raw Adj (EAM)'!$F27+'Raw Adj (EAM)'!$G27)/('Population (EAM)'!$D26+0*'Population (EAM)'!$C26)*10^5</f>
        <v>0.36867958122200567</v>
      </c>
      <c r="DV3" s="130">
        <f>(0*'Raw Adj (EAM)'!$C28+'Raw Adj (EAM)'!$D28+'Raw Adj (EAM)'!$E28+'Raw Adj (EAM)'!$F28+'Raw Adj (EAM)'!$G28)/('Population (EAM)'!$D27+0*'Population (EAM)'!$C27)*10^5</f>
        <v>0.20709060010761354</v>
      </c>
      <c r="DW3" s="130">
        <f>(0*'Raw Adj (EAM)'!$C29+'Raw Adj (EAM)'!$D29+'Raw Adj (EAM)'!$E29+'Raw Adj (EAM)'!$F29+'Raw Adj (EAM)'!$G29)/('Population (EAM)'!$D28+0*'Population (EAM)'!$C28)*10^5</f>
        <v>0.19735199250553748</v>
      </c>
      <c r="DX3" s="130">
        <f>(0*'Raw Adj (EAM)'!$C30+'Raw Adj (EAM)'!$D30+'Raw Adj (EAM)'!$E30+'Raw Adj (EAM)'!$F30+'Raw Adj (EAM)'!$G30)/('Population (EAM)'!$D29+0*'Population (EAM)'!$C29)*10^5</f>
        <v>9.3313467247953197E-2</v>
      </c>
      <c r="DY3" s="130">
        <f>(0*'Raw Adj (EAM)'!$C31+'Raw Adj (EAM)'!$D31+'Raw Adj (EAM)'!$E31+'Raw Adj (EAM)'!$F31+'Raw Adj (EAM)'!$G31)/('Population (EAM)'!$D30+0*'Population (EAM)'!$C30)*10^5</f>
        <v>1.9010427048142063E-2</v>
      </c>
      <c r="DZ3" s="130">
        <f>(0*'Raw Adj (EAM)'!$C32+'Raw Adj (EAM)'!$D32+'Raw Adj (EAM)'!$E32+'Raw Adj (EAM)'!$F32+'Raw Adj (EAM)'!$G32)/('Population (EAM)'!$D31+0*'Population (EAM)'!$C31)*10^5</f>
        <v>9.4263141545220586E-2</v>
      </c>
      <c r="EA3" s="130">
        <f>(0*'Raw Adj (EAM)'!$C33+'Raw Adj (EAM)'!$D33+'Raw Adj (EAM)'!$E33+'Raw Adj (EAM)'!$F33+'Raw Adj (EAM)'!$G33)/('Population (EAM)'!$D32+0*'Population (EAM)'!$C32)*10^5</f>
        <v>0.11140699257692183</v>
      </c>
      <c r="EB3" s="130">
        <f>(0*'Raw Adj (EAM)'!$C34+'Raw Adj (EAM)'!$D34+'Raw Adj (EAM)'!$E34+'Raw Adj (EAM)'!$F34+'Raw Adj (EAM)'!$G34)/('Population (EAM)'!$D33+0*'Population (EAM)'!$C33)*10^5</f>
        <v>0.10963792317594907</v>
      </c>
      <c r="EC3" s="130">
        <f>(0*'Raw Adj (EAM)'!$C35+'Raw Adj (EAM)'!$D35+'Raw Adj (EAM)'!$E35+'Raw Adj (EAM)'!$F35+'Raw Adj (EAM)'!$G35)/('Population (EAM)'!$D34+0*'Population (EAM)'!$C34)*10^5</f>
        <v>0.14271920858988965</v>
      </c>
      <c r="ED3" s="130">
        <f>(0*'Raw Adj (EAM)'!$C36+'Raw Adj (EAM)'!$D36+'Raw Adj (EAM)'!$E36+'Raw Adj (EAM)'!$F36+'Raw Adj (EAM)'!$G36)/('Population (EAM)'!$D35+0*'Population (EAM)'!$C35)*10^5</f>
        <v>0.12243369703711753</v>
      </c>
      <c r="EE3" s="130">
        <f>(0*'Raw Adj (EAM)'!$C37+'Raw Adj (EAM)'!$D37+'Raw Adj (EAM)'!$E37+'Raw Adj (EAM)'!$F37+'Raw Adj (EAM)'!$G37)/('Population (EAM)'!$D36+0*'Population (EAM)'!$C36)*10^5</f>
        <v>0.13694175070414577</v>
      </c>
      <c r="EF3" s="130">
        <f>(0*'Raw Adj (EAM)'!$C38+'Raw Adj (EAM)'!$D38+'Raw Adj (EAM)'!$E38+'Raw Adj (EAM)'!$F38+'Raw Adj (EAM)'!$G38)/('Population (EAM)'!$D37+0*'Population (EAM)'!$C37)*10^5</f>
        <v>5.0779012165978125E-2</v>
      </c>
      <c r="EG3" s="130">
        <f>(0*'Raw Adj (EAM)'!$C39+'Raw Adj (EAM)'!$D39+'Raw Adj (EAM)'!$E39+'Raw Adj (EAM)'!$F39+'Raw Adj (EAM)'!$G39)/('Population (EAM)'!$D38+0*'Population (EAM)'!$C38)*10^5</f>
        <v>6.7856890522033877E-2</v>
      </c>
      <c r="EH3" s="130">
        <f>(0*'Raw Adj (EAM)'!$C40+'Raw Adj (EAM)'!$D40+'Raw Adj (EAM)'!$E40+'Raw Adj (EAM)'!$F40+'Raw Adj (EAM)'!$G40)/('Population (EAM)'!$D39+0*'Population (EAM)'!$C39)*10^5</f>
        <v>0.10151079700084743</v>
      </c>
      <c r="EI3" s="130">
        <f>(0*'Raw Adj (EAM)'!$C41+'Raw Adj (EAM)'!$D41+'Raw Adj (EAM)'!$E41+'Raw Adj (EAM)'!$F41+'Raw Adj (EAM)'!$G41)/('Population (EAM)'!$D40+0*'Population (EAM)'!$C40)*10^5</f>
        <v>0.10047949891849801</v>
      </c>
      <c r="EJ3" s="130">
        <f>(0*'Raw Adj (EAM)'!$C42+'Raw Adj (EAM)'!$D42+'Raw Adj (EAM)'!$E42+'Raw Adj (EAM)'!$F42+'Raw Adj (EAM)'!$G42)/('Population (EAM)'!$D41+0*'Population (EAM)'!$C41)*10^5</f>
        <v>0.13348037997339807</v>
      </c>
      <c r="EK3" s="130">
        <f>(0*'Raw Adj (EAM)'!$C43+'Raw Adj (EAM)'!$D43+'Raw Adj (EAM)'!$E43+'Raw Adj (EAM)'!$F43+'Raw Adj (EAM)'!$G43)/('Population (EAM)'!$D42+0*'Population (EAM)'!$C42)*10^5</f>
        <v>1.6541437508483692E-2</v>
      </c>
      <c r="EL3" s="130">
        <f>(0*'Raw Adj (EAM)'!$C44+'Raw Adj (EAM)'!$D44+'Raw Adj (EAM)'!$E44+'Raw Adj (EAM)'!$F44+'Raw Adj (EAM)'!$G44)/('Population (EAM)'!$D43+0*'Population (EAM)'!$C43)*10^5</f>
        <v>8.2211628834153255E-2</v>
      </c>
      <c r="EM3" s="130">
        <f>(0*'Raw Adj (EAM)'!$C45+'Raw Adj (EAM)'!$D45+'Raw Adj (EAM)'!$E45+'Raw Adj (EAM)'!$F45+'Raw Adj (EAM)'!$G45)/('Population (EAM)'!$D44+0*'Population (EAM)'!$C44)*10^5</f>
        <v>6.4677061493965363E-2</v>
      </c>
      <c r="EN3" s="130">
        <f>(0*'Raw Adj (EAM)'!$C46+'Raw Adj (EAM)'!$D46+'Raw Adj (EAM)'!$E46+'Raw Adj (EAM)'!$F46+'Raw Adj (EAM)'!$G46)/('Population (EAM)'!$D45+0*'Population (EAM)'!$C45)*10^5</f>
        <v>9.5440353191157914E-2</v>
      </c>
      <c r="EO3" s="130">
        <f>(0*'Raw Adj (EAM)'!$C47+'Raw Adj (EAM)'!$D47+'Raw Adj (EAM)'!$E47+'Raw Adj (EAM)'!$F47+'Raw Adj (EAM)'!$G47)/('Population (EAM)'!$D46+0*'Population (EAM)'!$C46)*10^5</f>
        <v>3.1263829359518248E-2</v>
      </c>
      <c r="EP3" s="27">
        <f>(0*'Raw Adj (EAM)'!$C48+'Raw Adj (EAM)'!$D48+'Raw Adj (EAM)'!$E48+'Raw Adj (EAM)'!$F48+'Raw Adj (EAM)'!$G48)/('Population (EAM)'!$D47+0*'Population (EAM)'!$C47)*10^5</f>
        <v>1.5560291070804772E-2</v>
      </c>
      <c r="EQ3" s="27">
        <f>(0*'Raw Adj (EAM)'!$C49+'Raw Adj (EAM)'!$D49+'Raw Adj (EAM)'!$E49+'Raw Adj (EAM)'!$F49+'Raw Adj (EAM)'!$G49)/('Population (EAM)'!$D48+0*'Population (EAM)'!$C48)*10^5</f>
        <v>0</v>
      </c>
      <c r="ER3" s="27">
        <f>(0*'Raw Adj (EAM)'!$C50+'Raw Adj (EAM)'!$D50+'Raw Adj (EAM)'!$E50+'Raw Adj (EAM)'!$F50+'Raw Adj (EAM)'!$G50)/('Population (EAM)'!$D49+0*'Population (EAM)'!$C49)*10^5</f>
        <v>3.1794349107160461E-2</v>
      </c>
      <c r="ES3" s="27">
        <f>(0*'Raw Adj (EAM)'!$C51+'Raw Adj (EAM)'!$D51+'Raw Adj (EAM)'!$E51+'Raw Adj (EAM)'!$F51+'Raw Adj (EAM)'!$G51)/('Population (EAM)'!$D50+0*'Population (EAM)'!$C50)*10^5</f>
        <v>1.6066437934145274E-2</v>
      </c>
      <c r="ET3" s="27">
        <f>(0*'Raw Adj (EAM)'!$C52+'Raw Adj (EAM)'!$D52+'Raw Adj (EAM)'!$E52+'Raw Adj (EAM)'!$F52+'Raw Adj (EAM)'!$G52)/('Population (EAM)'!$D51+0*'Population (EAM)'!$C51)*10^5</f>
        <v>4.8687190310778651E-2</v>
      </c>
      <c r="EU3" s="27">
        <f>(0*'Raw Adj (EAM)'!$C53+'Raw Adj (EAM)'!$D53+'Raw Adj (EAM)'!$E53+'Raw Adj (EAM)'!$F53+'Raw Adj (EAM)'!$G53)/('Population (EAM)'!$D52+0*'Population (EAM)'!$C52)*10^5</f>
        <v>1.6291206201714765E-2</v>
      </c>
      <c r="EV3" s="27">
        <f>(0*'Raw Adj (EAM)'!$C54+'Raw Adj (EAM)'!$D54+'Raw Adj (EAM)'!$E54+'Raw Adj (EAM)'!$F54+'Raw Adj (EAM)'!$G54)/('Population (EAM)'!$D53+0*'Population (EAM)'!$C53)*10^5</f>
        <v>1.6333807024386023E-2</v>
      </c>
      <c r="EW3" s="27">
        <f>(0*'Raw Adj (EAM)'!$C55+'Raw Adj (EAM)'!$D55+'Raw Adj (EAM)'!$E55+'Raw Adj (EAM)'!$F55+'Raw Adj (EAM)'!$G55)/('Population (EAM)'!$D54+0*'Population (EAM)'!$C54)*10^5</f>
        <v>1.634446710482481E-2</v>
      </c>
      <c r="EX3" s="27">
        <f>(0*'Raw Adj (EAM)'!$C56+'Raw Adj (EAM)'!$D56+'Raw Adj (EAM)'!$E56+'Raw Adj (EAM)'!$F56+'Raw Adj (EAM)'!$G56)/('Population (EAM)'!$D55+0*'Population (EAM)'!$C55)*10^5</f>
        <v>3.223119074911495E-2</v>
      </c>
      <c r="EY3" s="27">
        <f>(0*'Raw Adj (EAM)'!$C57+'Raw Adj (EAM)'!$D57+'Raw Adj (EAM)'!$E57+'Raw Adj (EAM)'!$F57+'Raw Adj (EAM)'!$G57)/('Population (EAM)'!$D56+0*'Population (EAM)'!$C56)*10^5</f>
        <v>3.184607033990082E-2</v>
      </c>
      <c r="EZ3" s="27">
        <f>(0*'Raw Adj (EAM)'!$C58+'Raw Adj (EAM)'!$D58+'Raw Adj (EAM)'!$E58+'Raw Adj (EAM)'!$F58+'Raw Adj (EAM)'!$G58)/('Population (EAM)'!$D57+0*'Population (EAM)'!$C57)*10^5</f>
        <v>0</v>
      </c>
      <c r="FA3" s="27">
        <f>(0*'Raw Adj (EAM)'!$C59+'Raw Adj (EAM)'!$D59+'Raw Adj (EAM)'!$E59+'Raw Adj (EAM)'!$F59+'Raw Adj (EAM)'!$G59)/('Population (EAM)'!$D58+0*'Population (EAM)'!$C58)*10^5</f>
        <v>0</v>
      </c>
      <c r="FB3" s="27">
        <f>(0*'Raw Adj (EAM)'!$C60+'Raw Adj (EAM)'!$D60-+'Raw Adj (EAM)'!$E60+'Raw Adj (EAM)'!$F60+'Raw Adj (EAM)'!$G60)/('Population (EAM)'!$D59+0*'Population (EAM)'!$C59)*10^5</f>
        <v>0</v>
      </c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</row>
    <row r="4" spans="1:173" ht="17.100000000000001" customHeight="1">
      <c r="A4" s="28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>
        <f>'Raw Adj (EAM)'!I$3/'Population (EAM)'!E$2*10^5</f>
        <v>0.49542683052699882</v>
      </c>
      <c r="CT4" s="130">
        <f>'Raw Adj (EAM)'!I$4/'Population (EAM)'!E$3*10^5</f>
        <v>0.67526960138835435</v>
      </c>
      <c r="CU4" s="130">
        <f>'Raw Adj (EAM)'!I$5/'Population (EAM)'!E$4*10^5</f>
        <v>0.60557906013198204</v>
      </c>
      <c r="CV4" s="130">
        <f>'Raw Adj (EAM)'!I$6/'Population (EAM)'!E$5*10^5</f>
        <v>0.69066466113664482</v>
      </c>
      <c r="CW4" s="130">
        <f>'Raw Adj (EAM)'!I$7/'Population (EAM)'!E$6*10^5</f>
        <v>1.0463771806064452</v>
      </c>
      <c r="CX4" s="130">
        <f>'Raw Adj (EAM)'!I$8/'Population (EAM)'!E$7*10^5</f>
        <v>0.64774892463117384</v>
      </c>
      <c r="CY4" s="130">
        <f>'Raw Adj (EAM)'!I$9/'Population (EAM)'!E$8*10^5</f>
        <v>1.2155289975368464</v>
      </c>
      <c r="CZ4" s="130">
        <f>'Raw Adj (EAM)'!I$10/'Population (EAM)'!E$9*10^5</f>
        <v>0.88830246195016072</v>
      </c>
      <c r="DA4" s="130">
        <f>'Raw Adj (EAM)'!I$11/'Population (EAM)'!E$10*10^5</f>
        <v>0.82444298248947512</v>
      </c>
      <c r="DB4" s="130">
        <f>'Raw Adj (EAM)'!I$12/'Population (EAM)'!E$11*10^5</f>
        <v>0.56366940263444043</v>
      </c>
      <c r="DC4" s="130">
        <f>'Raw Adj (EAM)'!I$13/'Population (EAM)'!E$12*10^5</f>
        <v>0.69480928704034406</v>
      </c>
      <c r="DD4" s="130">
        <f>'Raw Adj (EAM)'!I$14/'Population (EAM)'!E$13*10^5</f>
        <v>0.71415300085305589</v>
      </c>
      <c r="DE4" s="130">
        <f>'Raw Adj (EAM)'!I$15/'Population (EAM)'!E$14*10^5</f>
        <v>0.95263000814730991</v>
      </c>
      <c r="DF4" s="130">
        <f>'Raw Adj (EAM)'!I$16/'Population (EAM)'!E$15*10^5</f>
        <v>0.68528129757922307</v>
      </c>
      <c r="DG4" s="130">
        <f>'Raw Adj (EAM)'!I$17/'Population (EAM)'!E$16*10^5</f>
        <v>0.9001504308896342</v>
      </c>
      <c r="DH4" s="130">
        <f>'Raw Adj (EAM)'!I$18/'Population (EAM)'!E$17*10^5</f>
        <v>0.68939622322952154</v>
      </c>
      <c r="DI4" s="130">
        <f>'Raw Adj (EAM)'!I$19/'Population (EAM)'!E$18*10^5</f>
        <v>0.80664772311580446</v>
      </c>
      <c r="DJ4" s="130">
        <f>'Raw Adj (EAM)'!I$20/'Population (EAM)'!E$19*10^5</f>
        <v>0.6686820817691197</v>
      </c>
      <c r="DK4" s="130">
        <f>'Raw Adj (EAM)'!I$21/'Population (EAM)'!E$20*10^5</f>
        <v>0.69124737959639182</v>
      </c>
      <c r="DL4" s="130">
        <f>'Raw Adj (EAM)'!I$22/'Population (EAM)'!E$21*10^5</f>
        <v>0.58418922290146535</v>
      </c>
      <c r="DM4" s="130">
        <f>'Raw Adj (EAM)'!I$23/'Population (EAM)'!E$22*10^5</f>
        <v>0.55442116672678621</v>
      </c>
      <c r="DN4" s="130">
        <f>'Raw Adj (EAM)'!I$24/'Population (EAM)'!E$23*10^5</f>
        <v>0.7359976448075366</v>
      </c>
      <c r="DO4" s="130">
        <f>'Raw Adj (EAM)'!I$25/'Population (EAM)'!E$24*10^5</f>
        <v>0.52631758080018731</v>
      </c>
      <c r="DP4" s="130">
        <f>'Raw Adj (EAM)'!I$26/'Population (EAM)'!E$25*10^5</f>
        <v>0.36283462665332855</v>
      </c>
      <c r="DQ4" s="130">
        <f>'Raw Adj (EAM)'!I$27/'Population (EAM)'!E$26*10^5</f>
        <v>0.4523371411953423</v>
      </c>
      <c r="DR4" s="130">
        <f>'Raw Adj (EAM)'!I$28/'Population (EAM)'!E$27*10^5</f>
        <v>0.53052823130285554</v>
      </c>
      <c r="DS4" s="130">
        <f>'Raw Adj (EAM)'!I$29/'Population (EAM)'!E$28*10^5</f>
        <v>0.30211485918308195</v>
      </c>
      <c r="DT4" s="130">
        <f>'Raw Adj (EAM)'!I$30/'Population (EAM)'!E$29*10^5</f>
        <v>0.13117754064201595</v>
      </c>
      <c r="DU4" s="130">
        <f>'Raw Adj (EAM)'!I$31/'Population (EAM)'!E$30*10^5</f>
        <v>0.15909167562352799</v>
      </c>
      <c r="DV4" s="130">
        <f>'Raw Adj (EAM)'!I$32/'Population (EAM)'!E$31*10^5</f>
        <v>5.3957224897368969E-2</v>
      </c>
      <c r="DW4" s="130">
        <f>'Raw Adj (EAM)'!I$33/'Population (EAM)'!E$32*10^5</f>
        <v>0.29081387114585761</v>
      </c>
      <c r="DX4" s="130">
        <f>'Raw Adj (EAM)'!I$34/'Population (EAM)'!E$33*10^5</f>
        <v>0.28484603430941996</v>
      </c>
      <c r="DY4" s="130">
        <f>'Raw Adj (EAM)'!I$35/'Population (EAM)'!E$34*10^5</f>
        <v>0.19187130430039084</v>
      </c>
      <c r="DZ4" s="130">
        <f>'Raw Adj (EAM)'!I$36/'Population (EAM)'!E$35*10^5</f>
        <v>0.43117303747131586</v>
      </c>
      <c r="EA4" s="130">
        <f>'Raw Adj (EAM)'!I$37/'Population (EAM)'!E$36*10^5</f>
        <v>0.32562283619000026</v>
      </c>
      <c r="EB4" s="130">
        <f>'Raw Adj (EAM)'!I$38/'Population (EAM)'!E$37*10^5</f>
        <v>0.14583086757641406</v>
      </c>
      <c r="EC4" s="130">
        <f>'Raw Adj (EAM)'!I$39/'Population (EAM)'!E$38*10^5</f>
        <v>0.15731535342789082</v>
      </c>
      <c r="ED4" s="130">
        <f>'Raw Adj (EAM)'!I$40/'Population (EAM)'!E$39*10^5</f>
        <v>0.23695662170331133</v>
      </c>
      <c r="EE4" s="130">
        <f>'Raw Adj (EAM)'!I$41/'Population (EAM)'!E$40*10^5</f>
        <v>0.16518820015534849</v>
      </c>
      <c r="EF4" s="130">
        <f>'Raw Adj (EAM)'!I$42/'Population (EAM)'!E$41*10^5</f>
        <v>0.20293321289382435</v>
      </c>
      <c r="EG4" s="130">
        <f>'Raw Adj (EAM)'!I$43/'Population (EAM)'!E$42*10^5</f>
        <v>0.20147685760252371</v>
      </c>
      <c r="EH4" s="130">
        <f>'Raw Adj (EAM)'!I$44/'Population (EAM)'!E$43*10^5</f>
        <v>0.16102519373343621</v>
      </c>
      <c r="EI4" s="130">
        <f>'Raw Adj (EAM)'!I45/'Population (EAM)'!E44*10^5</f>
        <v>0.17307250153535278</v>
      </c>
      <c r="EJ4" s="130">
        <f>'Raw Adj (EAM)'!I46/'Population (EAM)'!E45*10^5</f>
        <v>6.7370799312763949E-2</v>
      </c>
      <c r="EK4" s="130">
        <f>'Raw Adj (EAM)'!I47/'Population (EAM)'!E46*10^5</f>
        <v>0.11924810097399198</v>
      </c>
      <c r="EL4" s="130">
        <f>'Raw Adj (EAM)'!I48/'Population (EAM)'!E47*10^5</f>
        <v>0.11775092591478079</v>
      </c>
      <c r="EM4" s="130">
        <f>'Raw Adj (EAM)'!I49/'Population (EAM)'!E48*10^5</f>
        <v>0.10310137971555103</v>
      </c>
      <c r="EN4" s="130">
        <f>'Raw Adj (EAM)'!I50/'Population (EAM)'!E49*10^5</f>
        <v>5.081060056478523E-2</v>
      </c>
      <c r="EO4" s="130">
        <f>'Raw Adj (EAM)'!I51/'Population (EAM)'!E50*10^5</f>
        <v>8.7732502097120121E-2</v>
      </c>
      <c r="EP4" s="27">
        <f>'Raw Adj (EAM)'!I52/'Population (EAM)'!E51*10^5</f>
        <v>3.670139597429728E-2</v>
      </c>
      <c r="EQ4" s="27">
        <f>'Raw Adj (EAM)'!I53/'Population (EAM)'!E52*10^5</f>
        <v>2.4374454012230127E-2</v>
      </c>
      <c r="ER4" s="27">
        <f>'Raw Adj (EAM)'!I54/'Population (EAM)'!E53*10^5</f>
        <v>7.3669826815743286E-2</v>
      </c>
      <c r="ES4" s="27">
        <f>'Raw Adj (EAM)'!I55/'Population (EAM)'!E54*10^5</f>
        <v>1.2416602338319387E-2</v>
      </c>
      <c r="ET4" s="131">
        <f>'Raw Adj (EAM)'!I56/'Population (EAM)'!E55*10^5</f>
        <v>5.028250597450451E-2</v>
      </c>
      <c r="EU4" s="131">
        <f>'Raw Adj (EAM)'!I57/'Population (EAM)'!E56*10^5</f>
        <v>6.3514920798164065E-2</v>
      </c>
      <c r="EV4" s="131">
        <f>'Raw Adj (EAM)'!I58/'Population (EAM)'!E57*10^5</f>
        <v>6.3954329445890745E-2</v>
      </c>
      <c r="EW4" s="131">
        <f>'Raw Adj (EAM)'!I59/'Population (EAM)'!E58*10^5</f>
        <v>1.2835097110986498E-2</v>
      </c>
      <c r="EX4" s="131">
        <f>'Raw Adj (EAM)'!I60/'Population (EAM)'!E59*10^5</f>
        <v>6.3757927979554624E-2</v>
      </c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</row>
    <row r="5" spans="1:173" ht="17.100000000000001" customHeight="1">
      <c r="A5" s="28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>
        <f>'Raw Adj (EAM)'!J3/'Population (EAM)'!F2*10^5</f>
        <v>0.60447298700892016</v>
      </c>
      <c r="CO5" s="130">
        <f>'Raw Adj (EAM)'!J4/'Population (EAM)'!F3*10^5</f>
        <v>0.66238622298998417</v>
      </c>
      <c r="CP5" s="130">
        <f>'Raw Adj (EAM)'!J5/'Population (EAM)'!F4*10^5</f>
        <v>0.55634597895380256</v>
      </c>
      <c r="CQ5" s="130">
        <f>'Raw Adj (EAM)'!J6/'Population (EAM)'!F5*10^5</f>
        <v>0.33618459152775904</v>
      </c>
      <c r="CR5" s="130">
        <f>'Raw Adj (EAM)'!J7/'Population (EAM)'!F6*10^5</f>
        <v>0.69361431592880196</v>
      </c>
      <c r="CS5" s="130">
        <f>'Raw Adj (EAM)'!J8/'Population (EAM)'!F7*10^5</f>
        <v>0.56719521157596797</v>
      </c>
      <c r="CT5" s="130">
        <f>'Raw Adj (EAM)'!J9/'Population (EAM)'!F8*10^5</f>
        <v>0.38879825569550563</v>
      </c>
      <c r="CU5" s="130">
        <f>'Raw Adj (EAM)'!J10/'Population (EAM)'!F9*10^5</f>
        <v>0.65774574090946802</v>
      </c>
      <c r="CV5" s="130">
        <f>'Raw Adj (EAM)'!J11/'Population (EAM)'!F10*10^5</f>
        <v>0.89225862029761716</v>
      </c>
      <c r="CW5" s="130">
        <f>'Raw Adj (EAM)'!J12/'Population (EAM)'!F11*10^5</f>
        <v>0.73528279461845136</v>
      </c>
      <c r="CX5" s="130">
        <f>'Raw Adj (EAM)'!J13/'Population (EAM)'!F12*10^5</f>
        <v>0.69637398068258582</v>
      </c>
      <c r="CY5" s="130">
        <f>'Raw Adj (EAM)'!J14/'Population (EAM)'!F13*10^5</f>
        <v>0.60921793397607127</v>
      </c>
      <c r="CZ5" s="130">
        <f>'Raw Adj (EAM)'!J15/'Population (EAM)'!F14*10^5</f>
        <v>0.96521746117497387</v>
      </c>
      <c r="DA5" s="130">
        <f>'Raw Adj (EAM)'!J16/'Population (EAM)'!F15*10^5</f>
        <v>0.80429451043108391</v>
      </c>
      <c r="DB5" s="130">
        <f>'Raw Adj (EAM)'!J17/'Population (EAM)'!F16*10^5</f>
        <v>0.76018209077790455</v>
      </c>
      <c r="DC5" s="130">
        <f>'Raw Adj (EAM)'!J18/'Population (EAM)'!F17*10^5</f>
        <v>0.77950883684102967</v>
      </c>
      <c r="DD5" s="130">
        <f>'Raw Adj (EAM)'!J19/'Population (EAM)'!F18*10^5</f>
        <v>0.78145770420561367</v>
      </c>
      <c r="DE5" s="130">
        <f>'Raw Adj (EAM)'!J20/'Population (EAM)'!F19*10^5</f>
        <v>0.96990707424240308</v>
      </c>
      <c r="DF5" s="130">
        <f>'Raw Adj (EAM)'!J21/'Population (EAM)'!F20*10^5</f>
        <v>0.72456869454084705</v>
      </c>
      <c r="DG5" s="130">
        <f>'Raw Adj (EAM)'!J22/'Population (EAM)'!F21*10^5</f>
        <v>0.63506465364838349</v>
      </c>
      <c r="DH5" s="130">
        <f>'Raw Adj (EAM)'!J23/'Population (EAM)'!F22*10^5</f>
        <v>0.72767467632148364</v>
      </c>
      <c r="DI5" s="130">
        <f>'Raw Adj (EAM)'!J24/'Population (EAM)'!F23*10^5</f>
        <v>0.45832404863385606</v>
      </c>
      <c r="DJ5" s="130">
        <f>'Raw Adj (EAM)'!J25/'Population (EAM)'!F24*10^5</f>
        <v>0.43272522133435298</v>
      </c>
      <c r="DK5" s="130">
        <f>'Raw Adj (EAM)'!J26/'Population (EAM)'!F25*10^5</f>
        <v>0.41222206754252061</v>
      </c>
      <c r="DL5" s="130">
        <f>'Raw Adj (EAM)'!J27/'Population (EAM)'!F26*10^5</f>
        <v>0.55620008724489123</v>
      </c>
      <c r="DM5" s="130">
        <f>'Raw Adj (EAM)'!J28/'Population (EAM)'!F27*10^5</f>
        <v>0.39548379912151843</v>
      </c>
      <c r="DN5" s="130">
        <f>'Raw Adj (EAM)'!J29/'Population (EAM)'!F28*10^5</f>
        <v>0.20174434662745266</v>
      </c>
      <c r="DO5" s="130">
        <f>'Raw Adj (EAM)'!J30/'Population (EAM)'!F29*10^5</f>
        <v>0.21999642957373555</v>
      </c>
      <c r="DP5" s="130">
        <f>'Raw Adj (EAM)'!J31/'Population (EAM)'!F30*10^5</f>
        <v>0.33541275666233356</v>
      </c>
      <c r="DQ5" s="130">
        <f>'Raw Adj (EAM)'!J32/'Population (EAM)'!F31*10^5</f>
        <v>0.14909228516752168</v>
      </c>
      <c r="DR5" s="130">
        <f>'Raw Adj (EAM)'!J33/'Population (EAM)'!F32*10^5</f>
        <v>0.24303125465077074</v>
      </c>
      <c r="DS5" s="130">
        <f>'Raw Adj (EAM)'!J34/'Population (EAM)'!F33*10^5</f>
        <v>0.18135837944370131</v>
      </c>
      <c r="DT5" s="130">
        <f>'Raw Adj (EAM)'!J35/'Population (EAM)'!F34*10^5</f>
        <v>0.27061762906843645</v>
      </c>
      <c r="DU5" s="130">
        <f>'Raw Adj (EAM)'!J36/'Population (EAM)'!F35*10^5</f>
        <v>0.23365691874232764</v>
      </c>
      <c r="DV5" s="130">
        <f>'Raw Adj (EAM)'!J37/'Population (EAM)'!F36*10^5</f>
        <v>0.26319584342173968</v>
      </c>
      <c r="DW5" s="130">
        <f>'Raw Adj (EAM)'!J38/'Population (EAM)'!F37*10^5</f>
        <v>0.12146127140557536</v>
      </c>
      <c r="DX5" s="130">
        <f>'Raw Adj (EAM)'!J39/'Population (EAM)'!F38*10^5</f>
        <v>0.16723370739193472</v>
      </c>
      <c r="DY5" s="130">
        <f>'Raw Adj (EAM)'!J40/'Population (EAM)'!F39*10^5</f>
        <v>0.21795018231314806</v>
      </c>
      <c r="DZ5" s="130">
        <f>'Raw Adj (EAM)'!J41/'Population (EAM)'!F40*10^5</f>
        <v>0.16135593435148735</v>
      </c>
      <c r="EA5" s="130">
        <f>'Raw Adj (EAM)'!J42/'Population (EAM)'!F41*10^5</f>
        <v>0.20536284835571617</v>
      </c>
      <c r="EB5" s="130">
        <f>'Raw Adj (EAM)'!J43/'Population (EAM)'!F42*10^5</f>
        <v>0.17368778300976842</v>
      </c>
      <c r="EC5" s="130">
        <f>'Raw Adj (EAM)'!J44/'Population (EAM)'!F43*10^5</f>
        <v>0.18385134628683919</v>
      </c>
      <c r="ED5" s="130">
        <f>'Raw Adj (EAM)'!J45/'Population (EAM)'!F44*10^5</f>
        <v>0.1792663071319997</v>
      </c>
      <c r="EE5" s="130">
        <f>'Raw Adj (EAM)'!J46/'Population (EAM)'!F45*10^5</f>
        <v>7.8922684313077335E-2</v>
      </c>
      <c r="EF5" s="130">
        <f>'Raw Adj (EAM)'!J47/'Population (EAM)'!F46*10^5</f>
        <v>0.15849445064700737</v>
      </c>
      <c r="EG5" s="130">
        <f>'Raw Adj (EAM)'!J48/'Population (EAM)'!F47*10^5</f>
        <v>0.13075715584880027</v>
      </c>
      <c r="EH5" s="130">
        <f>'Raw Adj (EAM)'!J49/'Population (EAM)'!F48*10^5</f>
        <v>1.2993202476192555E-2</v>
      </c>
      <c r="EI5" s="130">
        <f>'Raw Adj (EAM)'!J50/'Population (EAM)'!F49*10^5</f>
        <v>0.12911449150065127</v>
      </c>
      <c r="EJ5" s="130">
        <f>'Raw Adj (EAM)'!J51/'Population (EAM)'!F50*10^5</f>
        <v>2.5762870808219897E-2</v>
      </c>
      <c r="EK5" s="130">
        <f>'Raw Adj (EAM)'!J52/'Population (EAM)'!F51*10^5</f>
        <v>8.7329587226725444E-2</v>
      </c>
      <c r="EL5" s="130">
        <f>'Raw Adj (EAM)'!J53/'Population (EAM)'!F52*10^5</f>
        <v>7.3721303982424838E-2</v>
      </c>
      <c r="EM5" s="130">
        <f>'Raw Adj (EAM)'!J54/'Population (EAM)'!F53*10^5</f>
        <v>3.6267516454874443E-2</v>
      </c>
      <c r="EN5" s="132">
        <f>'Raw Adj (EAM)'!J55/'Population (EAM)'!F54*10^5</f>
        <v>5.9858289092071859E-2</v>
      </c>
      <c r="EO5" s="131">
        <f>'Raw Adj (EAM)'!J56/'Population (EAM)'!F55*10^5</f>
        <v>7.1314002088311693E-2</v>
      </c>
      <c r="EP5" s="131">
        <f>'Raw Adj (EAM)'!J57/'Population (EAM)'!F56*10^5</f>
        <v>4.746351420333797E-2</v>
      </c>
      <c r="EQ5" s="131">
        <f>'Raw Adj (EAM)'!J58/'Population (EAM)'!F57*10^5</f>
        <v>5.9610436261362192E-2</v>
      </c>
      <c r="ER5" s="131">
        <f>'Raw Adj (EAM)'!J59/'Population (EAM)'!F58*10^5</f>
        <v>0.1087191554696003</v>
      </c>
      <c r="ES5" s="131">
        <f>'Raw Adj (EAM)'!J60/'Population (EAM)'!F59*10^5</f>
        <v>6.1113345822456693E-2</v>
      </c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</row>
    <row r="6" spans="1:173" ht="17.100000000000001" customHeight="1">
      <c r="A6" s="28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>
        <f>'Raw Adj (EAM)'!K3/'Population (EAM)'!G2*10^5</f>
        <v>0.67773382075949729</v>
      </c>
      <c r="CJ6" s="130">
        <f>'Raw Adj (EAM)'!K4/'Population (EAM)'!G3*10^5</f>
        <v>0.9658758088958368</v>
      </c>
      <c r="CK6" s="130">
        <f>'Raw Adj (EAM)'!K5/'Population (EAM)'!G4*10^5</f>
        <v>0.70787954485704874</v>
      </c>
      <c r="CL6" s="130">
        <f>'Raw Adj (EAM)'!K6/'Population (EAM)'!G5*10^5</f>
        <v>0.71135884343049538</v>
      </c>
      <c r="CM6" s="130">
        <f>'Raw Adj (EAM)'!K7/'Population (EAM)'!G6*10^5</f>
        <v>0.63938799285766001</v>
      </c>
      <c r="CN6" s="130">
        <f>'Raw Adj (EAM)'!K8/'Population (EAM)'!G7*10^5</f>
        <v>0.77290048943003364</v>
      </c>
      <c r="CO6" s="130">
        <f>'Raw Adj (EAM)'!K9/'Population (EAM)'!G8*10^5</f>
        <v>0.81083623162239682</v>
      </c>
      <c r="CP6" s="130">
        <f>'Raw Adj (EAM)'!K10/'Population (EAM)'!G9*10^5</f>
        <v>1.0060458057950357</v>
      </c>
      <c r="CQ6" s="130">
        <f>'Raw Adj (EAM)'!K11/'Population (EAM)'!G10*10^5</f>
        <v>1.0378193478239437</v>
      </c>
      <c r="CR6" s="130">
        <f>'Raw Adj (EAM)'!K12/'Population (EAM)'!G11*10^5</f>
        <v>0.83085658940491691</v>
      </c>
      <c r="CS6" s="130">
        <f>'Raw Adj (EAM)'!K13/'Population (EAM)'!G12*10^5</f>
        <v>0.89802270367695392</v>
      </c>
      <c r="CT6" s="130">
        <f>'Raw Adj (EAM)'!K14/'Population (EAM)'!G13*10^5</f>
        <v>1.0844995075239179</v>
      </c>
      <c r="CU6" s="130">
        <f>'Raw Adj (EAM)'!K15/'Population (EAM)'!G14*10^5</f>
        <v>0.73308645165303421</v>
      </c>
      <c r="CV6" s="130">
        <f>'Raw Adj (EAM)'!K16/'Population (EAM)'!G15*10^5</f>
        <v>0.68444589139218426</v>
      </c>
      <c r="CW6" s="130">
        <f>'Raw Adj (EAM)'!K17/'Population (EAM)'!G16*10^5</f>
        <v>0.7891926826618173</v>
      </c>
      <c r="CX6" s="130">
        <f>'Raw Adj (EAM)'!K18/'Population (EAM)'!G17*10^5</f>
        <v>1.099859321118708</v>
      </c>
      <c r="CY6" s="130">
        <f>'Raw Adj (EAM)'!K19/'Population (EAM)'!G18*10^5</f>
        <v>0.92214662208804987</v>
      </c>
      <c r="CZ6" s="130">
        <f>'Raw Adj (EAM)'!K20/'Population (EAM)'!G19*10^5</f>
        <v>0.79709359106540367</v>
      </c>
      <c r="DA6" s="130">
        <f>'Raw Adj (EAM)'!K21/'Population (EAM)'!G20*10^5</f>
        <v>0.83737605610512322</v>
      </c>
      <c r="DB6" s="130">
        <f>'Raw Adj (EAM)'!K22/'Population (EAM)'!G21*10^5</f>
        <v>0.87185378137705416</v>
      </c>
      <c r="DC6" s="130">
        <f>'Raw Adj (EAM)'!K23/'Population (EAM)'!G22*10^5</f>
        <v>0.83122389895837867</v>
      </c>
      <c r="DD6" s="130">
        <f>'Raw Adj (EAM)'!K24/'Population (EAM)'!G23*10^5</f>
        <v>0.66170506033036802</v>
      </c>
      <c r="DE6" s="130">
        <f>'Raw Adj (EAM)'!K25/'Population (EAM)'!G24*10^5</f>
        <v>0.58570357521386529</v>
      </c>
      <c r="DF6" s="130">
        <f>'Raw Adj (EAM)'!K26/'Population (EAM)'!G25*10^5</f>
        <v>0.71780501775541183</v>
      </c>
      <c r="DG6" s="130">
        <f>'Raw Adj (EAM)'!K27/'Population (EAM)'!G26*10^5</f>
        <v>0.48456816149960796</v>
      </c>
      <c r="DH6" s="130">
        <f>'Raw Adj (EAM)'!K28/'Population (EAM)'!G27*10^5</f>
        <v>0.64234927554596666</v>
      </c>
      <c r="DI6" s="130">
        <f>'Raw Adj (EAM)'!K29/'Population (EAM)'!G28*10^5</f>
        <v>0.58274588501277635</v>
      </c>
      <c r="DJ6" s="130">
        <f>'Raw Adj (EAM)'!K30/'Population (EAM)'!G29*10^5</f>
        <v>0.28920527183935218</v>
      </c>
      <c r="DK6" s="130">
        <f>'Raw Adj (EAM)'!K31/'Population (EAM)'!G30*10^5</f>
        <v>0.30116685916427682</v>
      </c>
      <c r="DL6" s="130">
        <f>'Raw Adj (EAM)'!K32/'Population (EAM)'!G31*10^5</f>
        <v>0.31424853233744721</v>
      </c>
      <c r="DM6" s="130">
        <f>'Raw Adj (EAM)'!K33/'Population (EAM)'!G32*10^5</f>
        <v>0.3279953905714445</v>
      </c>
      <c r="DN6" s="130">
        <f>'Raw Adj (EAM)'!K34/'Population (EAM)'!G33*10^5</f>
        <v>0.35617763959074744</v>
      </c>
      <c r="DO6" s="130">
        <f>'Raw Adj (EAM)'!K35/'Population (EAM)'!G34*10^5</f>
        <v>0.2765711082757451</v>
      </c>
      <c r="DP6" s="130">
        <f>'Raw Adj (EAM)'!K36/'Population (EAM)'!G35*10^5</f>
        <v>0.26220195221033327</v>
      </c>
      <c r="DQ6" s="130">
        <f>'Raw Adj (EAM)'!K37/'Population (EAM)'!G36*10^5</f>
        <v>0.28379517460843601</v>
      </c>
      <c r="DR6" s="130">
        <f>'Raw Adj (EAM)'!K38/'Population (EAM)'!G37*10^5</f>
        <v>0.24016847287473433</v>
      </c>
      <c r="DS6" s="130">
        <f>'Raw Adj (EAM)'!K39/'Population (EAM)'!G38*10^5</f>
        <v>0.35571507852334133</v>
      </c>
      <c r="DT6" s="130">
        <f>'Raw Adj (EAM)'!K40/'Population (EAM)'!G39*10^5</f>
        <v>0.20135794793296252</v>
      </c>
      <c r="DU6" s="130">
        <f>'Raw Adj (EAM)'!K41/'Population (EAM)'!G40*10^5</f>
        <v>0.30374388639492655</v>
      </c>
      <c r="DV6" s="130">
        <f>'Raw Adj (EAM)'!K42/'Population (EAM)'!G41*10^5</f>
        <v>0.29454121012512308</v>
      </c>
      <c r="DW6" s="130">
        <f>'Raw Adj (EAM)'!K43/'Population (EAM)'!G42*10^5</f>
        <v>0.17115751735599763</v>
      </c>
      <c r="DX6" s="130">
        <f>'Raw Adj (EAM)'!K44/'Population (EAM)'!G43*10^5</f>
        <v>0.23257452474421936</v>
      </c>
      <c r="DY6" s="130">
        <f>'Raw Adj (EAM)'!K45/'Population (EAM)'!G44*10^5</f>
        <v>0.19799014546477409</v>
      </c>
      <c r="DZ6" s="130">
        <f>'Raw Adj (EAM)'!K46/'Population (EAM)'!G45*10^5</f>
        <v>0.157435248134768</v>
      </c>
      <c r="EA6" s="130">
        <f>'Raw Adj (EAM)'!K47/'Population (EAM)'!G46*10^5</f>
        <v>9.804664471075468E-2</v>
      </c>
      <c r="EB6" s="130">
        <f>'Raw Adj (EAM)'!K48/'Population (EAM)'!G47*10^5</f>
        <v>9.6082813502435416E-2</v>
      </c>
      <c r="EC6" s="130">
        <f>'Raw Adj (EAM)'!K49/'Population (EAM)'!G48*10^5</f>
        <v>0.20100060782583806</v>
      </c>
      <c r="ED6" s="130">
        <f>'Raw Adj (EAM)'!K50/'Population (EAM)'!G49*10^5</f>
        <v>0.1174664828968801</v>
      </c>
      <c r="EE6" s="130">
        <f>'Raw Adj (EAM)'!K51/'Population (EAM)'!G50*10^5</f>
        <v>0.10212403960319194</v>
      </c>
      <c r="EF6" s="130">
        <f>'Raw Adj (EAM)'!K52/'Population (EAM)'!G51*10^5</f>
        <v>0.14857562406405095</v>
      </c>
      <c r="EG6" s="130">
        <f>'Raw Adj (EAM)'!K53/'Population (EAM)'!G52*10^5</f>
        <v>0.1224645550838221</v>
      </c>
      <c r="EH6" s="130">
        <f>'Raw Adj (EAM)'!K54/'Population (EAM)'!G53*10^5</f>
        <v>9.7211535704095853E-2</v>
      </c>
      <c r="EI6" s="132">
        <f>'Raw Adj (EAM)'!K55/'Population (EAM)'!G54*10^5</f>
        <v>0.10914427733512361</v>
      </c>
      <c r="EJ6" s="131">
        <f>'Raw Adj (EAM)'!K56/'Population (EAM)'!G55*10^5</f>
        <v>9.6968168986428085E-2</v>
      </c>
      <c r="EK6" s="131">
        <f>'Raw Adj (EAM)'!K57/'Population (EAM)'!G56*10^5</f>
        <v>6.0531617722011211E-2</v>
      </c>
      <c r="EL6" s="131">
        <f>'Raw Adj (EAM)'!K58/'Population (EAM)'!G57*10^5</f>
        <v>6.0064107623348552E-2</v>
      </c>
      <c r="EM6" s="131">
        <f>'Raw Adj (EAM)'!K59/'Population (EAM)'!G58*10^5</f>
        <v>7.1250081492280709E-2</v>
      </c>
      <c r="EN6" s="131">
        <f>'Raw Adj (EAM)'!K60/'Population (EAM)'!G59*10^5</f>
        <v>5.8855879372756416E-2</v>
      </c>
      <c r="EO6" s="130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</row>
    <row r="7" spans="1:173" ht="17.100000000000001" customHeight="1">
      <c r="A7" s="28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>
        <f>'Raw Adj (EAM)'!L3/'Population (EAM)'!H2*10^5</f>
        <v>1.1144259301149921</v>
      </c>
      <c r="CE7" s="130">
        <f>'Raw Adj (EAM)'!L4/'Population (EAM)'!H3*10^5</f>
        <v>0.56573266717683179</v>
      </c>
      <c r="CF7" s="130">
        <f>'Raw Adj (EAM)'!L5/'Population (EAM)'!H4*10^5</f>
        <v>0.79936918351860609</v>
      </c>
      <c r="CG7" s="130">
        <f>'Raw Adj (EAM)'!L6/'Population (EAM)'!H5*10^5</f>
        <v>0.76842303839848347</v>
      </c>
      <c r="CH7" s="130">
        <f>'Raw Adj (EAM)'!L7/'Population (EAM)'!H6*10^5</f>
        <v>1.0084031006068259</v>
      </c>
      <c r="CI7" s="130">
        <f>'Raw Adj (EAM)'!L8/'Population (EAM)'!H7*10^5</f>
        <v>0.9396499999510598</v>
      </c>
      <c r="CJ7" s="130">
        <f>'Raw Adj (EAM)'!L9/'Population (EAM)'!H8*10^5</f>
        <v>0.84996530955538907</v>
      </c>
      <c r="CK7" s="130">
        <f>'Raw Adj (EAM)'!L10/'Population (EAM)'!H9*10^5</f>
        <v>0.71857119303975969</v>
      </c>
      <c r="CL7" s="130">
        <f>'Raw Adj (EAM)'!L11/'Population (EAM)'!H10*10^5</f>
        <v>0.72562153515716965</v>
      </c>
      <c r="CM7" s="130">
        <f>'Raw Adj (EAM)'!L12/'Population (EAM)'!H11*10^5</f>
        <v>1.0585246039794824</v>
      </c>
      <c r="CN7" s="130">
        <f>'Raw Adj (EAM)'!L13/'Population (EAM)'!H12*10^5</f>
        <v>0.92527727989863895</v>
      </c>
      <c r="CO7" s="130">
        <f>'Raw Adj (EAM)'!L14/'Population (EAM)'!H13*10^5</f>
        <v>0.97627370158648541</v>
      </c>
      <c r="CP7" s="130">
        <f>'Raw Adj (EAM)'!L15/'Population (EAM)'!H14*10^5</f>
        <v>0.97770477936814659</v>
      </c>
      <c r="CQ7" s="130">
        <f>'Raw Adj (EAM)'!L16/'Population (EAM)'!H15*10^5</f>
        <v>0.95496955652550752</v>
      </c>
      <c r="CR7" s="130">
        <f>'Raw Adj (EAM)'!L17/'Population (EAM)'!H16*10^5</f>
        <v>1.0324498268546041</v>
      </c>
      <c r="CS7" s="130">
        <f>'Raw Adj (EAM)'!L18/'Population (EAM)'!H17*10^5</f>
        <v>0.94381381951070797</v>
      </c>
      <c r="CT7" s="130">
        <f>'Raw Adj (EAM)'!L19/'Population (EAM)'!H18*10^5</f>
        <v>0.95303235268619513</v>
      </c>
      <c r="CU7" s="130">
        <f>'Raw Adj (EAM)'!L20/'Population (EAM)'!H19*10^5</f>
        <v>0.99355015625705245</v>
      </c>
      <c r="CV7" s="130">
        <f>'Raw Adj (EAM)'!L21/'Population (EAM)'!H20*10^5</f>
        <v>0.87165091036993914</v>
      </c>
      <c r="CW7" s="130">
        <f>'Raw Adj (EAM)'!L22/'Population (EAM)'!H21*10^5</f>
        <v>0.85561203255612495</v>
      </c>
      <c r="CX7" s="130">
        <f>'Raw Adj (EAM)'!L23/'Population (EAM)'!H22*10^5</f>
        <v>0.52658695553879742</v>
      </c>
      <c r="CY7" s="130">
        <f>'Raw Adj (EAM)'!L24/'Population (EAM)'!H23*10^5</f>
        <v>0.98358411957723069</v>
      </c>
      <c r="CZ7" s="130">
        <f>'Raw Adj (EAM)'!L25/'Population (EAM)'!H24*10^5</f>
        <v>0.71841727605976713</v>
      </c>
      <c r="DA7" s="130">
        <f>'Raw Adj (EAM)'!L26/'Population (EAM)'!H25*10^5</f>
        <v>0.85327798437950542</v>
      </c>
      <c r="DB7" s="130">
        <f>'Raw Adj (EAM)'!L27/'Population (EAM)'!H26*10^5</f>
        <v>0.61300958720722565</v>
      </c>
      <c r="DC7" s="130">
        <f>'Raw Adj (EAM)'!L28/'Population (EAM)'!H27*10^5</f>
        <v>0.48200379194793153</v>
      </c>
      <c r="DD7" s="130">
        <f>'Raw Adj (EAM)'!L29/'Population (EAM)'!H28*10^5</f>
        <v>0.5473649571457494</v>
      </c>
      <c r="DE7" s="130">
        <f>'Raw Adj (EAM)'!L30/'Population (EAM)'!H29*10^5</f>
        <v>0.27248003734611398</v>
      </c>
      <c r="DF7" s="130">
        <f>'Raw Adj (EAM)'!L31/'Population (EAM)'!H30*10^5</f>
        <v>0.35484599367839642</v>
      </c>
      <c r="DG7" s="130">
        <f>'Raw Adj (EAM)'!L32/'Population (EAM)'!H31*10^5</f>
        <v>0.33753687603981092</v>
      </c>
      <c r="DH7" s="130">
        <f>'Raw Adj (EAM)'!L33/'Population (EAM)'!H32*10^5</f>
        <v>0.36621422586518732</v>
      </c>
      <c r="DI7" s="130">
        <f>'Raw Adj (EAM)'!L34/'Population (EAM)'!H33*10^5</f>
        <v>0.52498556289702036</v>
      </c>
      <c r="DJ7" s="130">
        <f>'Raw Adj (EAM)'!L35/'Population (EAM)'!H34*10^5</f>
        <v>0.33101644247296746</v>
      </c>
      <c r="DK7" s="130">
        <f>'Raw Adj (EAM)'!L36/'Population (EAM)'!H35*10^5</f>
        <v>0.36602440077983872</v>
      </c>
      <c r="DL7" s="130">
        <f>'Raw Adj (EAM)'!L37/'Population (EAM)'!H36*10^5</f>
        <v>0.41295036693030868</v>
      </c>
      <c r="DM7" s="130">
        <f>'Raw Adj (EAM)'!L38/'Population (EAM)'!H37*10^5</f>
        <v>0.39518516928020181</v>
      </c>
      <c r="DN7" s="130">
        <f>'Raw Adj (EAM)'!L39/'Population (EAM)'!H38*10^5</f>
        <v>0.39218510886139785</v>
      </c>
      <c r="DO7" s="130">
        <f>'Raw Adj (EAM)'!L40/'Population (EAM)'!H39*10^5</f>
        <v>0.22046262620092955</v>
      </c>
      <c r="DP7" s="130">
        <f>'Raw Adj (EAM)'!L41/'Population (EAM)'!H40*10^5</f>
        <v>0.26225470021516212</v>
      </c>
      <c r="DQ7" s="130">
        <f>'Raw Adj (EAM)'!L42/'Population (EAM)'!H41*10^5</f>
        <v>0.22152605880564302</v>
      </c>
      <c r="DR7" s="130">
        <f>'Raw Adj (EAM)'!L43/'Population (EAM)'!H42*10^5</f>
        <v>0.22546025738768447</v>
      </c>
      <c r="DS7" s="130">
        <f>'Raw Adj (EAM)'!L44/'Population (EAM)'!H43*10^5</f>
        <v>0.12505772977450716</v>
      </c>
      <c r="DT7" s="130">
        <f>'Raw Adj (EAM)'!L45/'Population (EAM)'!H44*10^5</f>
        <v>0.26270990521426624</v>
      </c>
      <c r="DU7" s="130">
        <f>'Raw Adj (EAM)'!L46/'Population (EAM)'!H45*10^5</f>
        <v>0.21385775616165081</v>
      </c>
      <c r="DV7" s="130">
        <f>'Raw Adj (EAM)'!L47/'Population (EAM)'!H46*10^5</f>
        <v>0.11647233257975735</v>
      </c>
      <c r="DW7" s="130">
        <f>'Raw Adj (EAM)'!L48/'Population (EAM)'!H47*10^5</f>
        <v>5.3160441401777045E-2</v>
      </c>
      <c r="DX7" s="130">
        <f>'Raw Adj (EAM)'!L49/'Population (EAM)'!H48*10^5</f>
        <v>0.16353004680638764</v>
      </c>
      <c r="DY7" s="130">
        <f>'Raw Adj (EAM)'!L50/'Population (EAM)'!H49*10^5</f>
        <v>0.1541420418916031</v>
      </c>
      <c r="DZ7" s="130">
        <f>'Raw Adj (EAM)'!L51/'Population (EAM)'!H50*10^5</f>
        <v>0.16831779409431771</v>
      </c>
      <c r="EA7" s="130">
        <f>'Raw Adj (EAM)'!L52/'Population (EAM)'!H51*10^5</f>
        <v>0.12177673885681953</v>
      </c>
      <c r="EB7" s="130">
        <f>'Raw Adj (EAM)'!L53/'Population (EAM)'!H52*10^5</f>
        <v>1.3216590310018915E-2</v>
      </c>
      <c r="EC7" s="130">
        <f>'Raw Adj (EAM)'!L54/'Population (EAM)'!H53*10^5</f>
        <v>0.10281449540444908</v>
      </c>
      <c r="ED7" s="132">
        <f>'Raw Adj (EAM)'!L55/'Population (EAM)'!H54*10^5</f>
        <v>2.4854912554825276E-2</v>
      </c>
      <c r="EE7" s="131">
        <f>'Raw Adj (EAM)'!L56/'Population (EAM)'!H55*10^5</f>
        <v>9.697562129856177E-2</v>
      </c>
      <c r="EF7" s="131">
        <f>'Raw Adj (EAM)'!L57/'Population (EAM)'!H56*10^5</f>
        <v>0.11939367593189451</v>
      </c>
      <c r="EG7" s="131">
        <f>'Raw Adj (EAM)'!L58/'Population (EAM)'!H57*10^5</f>
        <v>0.10607797320352533</v>
      </c>
      <c r="EH7" s="131">
        <f>'Raw Adj (EAM)'!L59/'Population (EAM)'!H58*10^5</f>
        <v>8.2080155023616222E-2</v>
      </c>
      <c r="EI7" s="133">
        <f>'Raw Adj (EAM)'!L60/'Population (EAM)'!H59*10^5</f>
        <v>0.10524796772021441</v>
      </c>
      <c r="EJ7" s="130"/>
      <c r="EK7" s="130"/>
      <c r="EL7" s="130"/>
      <c r="EM7" s="130"/>
      <c r="EN7" s="130"/>
      <c r="EO7" s="130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</row>
    <row r="8" spans="1:173" ht="17.100000000000001" customHeight="1">
      <c r="A8" s="28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>
        <f>'Raw Adj (EAM)'!M3/'Population (EAM)'!I2*10^5</f>
        <v>0.91908119056912363</v>
      </c>
      <c r="BZ8" s="130">
        <f>'Raw Adj (EAM)'!M4/'Population (EAM)'!I3*10^5</f>
        <v>0.83784148502590083</v>
      </c>
      <c r="CA8" s="130">
        <f>'Raw Adj (EAM)'!M5/'Population (EAM)'!I4*10^5</f>
        <v>0.95715918044780246</v>
      </c>
      <c r="CB8" s="130">
        <f>'Raw Adj (EAM)'!M6/'Population (EAM)'!I5*10^5</f>
        <v>0.82343759578180364</v>
      </c>
      <c r="CC8" s="130">
        <f>'Raw Adj (EAM)'!M7/'Population (EAM)'!I6*10^5</f>
        <v>1.2238050100352011</v>
      </c>
      <c r="CD8" s="130">
        <f>'Raw Adj (EAM)'!M8/'Population (EAM)'!I7*10^5</f>
        <v>1.0712213746626826</v>
      </c>
      <c r="CE8" s="130">
        <f>'Raw Adj (EAM)'!M9/'Population (EAM)'!I8*10^5</f>
        <v>0.89545675725005602</v>
      </c>
      <c r="CF8" s="130">
        <f>'Raw Adj (EAM)'!M10/'Population (EAM)'!I9*10^5</f>
        <v>0.90794026603036149</v>
      </c>
      <c r="CG8" s="130">
        <f>'Raw Adj (EAM)'!M11/'Population (EAM)'!I10*10^5</f>
        <v>0.70527277600066451</v>
      </c>
      <c r="CH8" s="130">
        <f>'Raw Adj (EAM)'!M12/'Population (EAM)'!I11*10^5</f>
        <v>0.9935631020868203</v>
      </c>
      <c r="CI8" s="130">
        <f>'Raw Adj (EAM)'!M13/'Population (EAM)'!I12*10^5</f>
        <v>0.98788071965295943</v>
      </c>
      <c r="CJ8" s="130">
        <f>'Raw Adj (EAM)'!M14/'Population (EAM)'!I13*10^5</f>
        <v>0.94817019291833871</v>
      </c>
      <c r="CK8" s="130">
        <f>'Raw Adj (EAM)'!M15/'Population (EAM)'!I14*10^5</f>
        <v>1.0644282232406481</v>
      </c>
      <c r="CL8" s="130">
        <f>'Raw Adj (EAM)'!M16/'Population (EAM)'!I15*10^5</f>
        <v>0.98567666014799005</v>
      </c>
      <c r="CM8" s="130">
        <f>'Raw Adj (EAM)'!M17/'Population (EAM)'!I16*10^5</f>
        <v>0.89950087309847815</v>
      </c>
      <c r="CN8" s="130">
        <f>'Raw Adj (EAM)'!M18/'Population (EAM)'!I17*10^5</f>
        <v>0.90545525928254633</v>
      </c>
      <c r="CO8" s="130">
        <f>'Raw Adj (EAM)'!M19/'Population (EAM)'!I18*10^5</f>
        <v>1.1304072510270593</v>
      </c>
      <c r="CP8" s="130">
        <f>'Raw Adj (EAM)'!M20/'Population (EAM)'!I19*10^5</f>
        <v>0.73552453835673359</v>
      </c>
      <c r="CQ8" s="130">
        <f>'Raw Adj (EAM)'!M21/'Population (EAM)'!I20*10^5</f>
        <v>1.1483168656668925</v>
      </c>
      <c r="CR8" s="130">
        <f>'Raw Adj (EAM)'!M22/'Population (EAM)'!I21*10^5</f>
        <v>0.97068005428597537</v>
      </c>
      <c r="CS8" s="130">
        <f>'Raw Adj (EAM)'!M23/'Population (EAM)'!I22*10^5</f>
        <v>0.96138990193508067</v>
      </c>
      <c r="CT8" s="130">
        <f>'Raw Adj (EAM)'!M24/'Population (EAM)'!I23*10^5</f>
        <v>0.77418705520534348</v>
      </c>
      <c r="CU8" s="130">
        <f>'Raw Adj (EAM)'!M25/'Population (EAM)'!I24*10^5</f>
        <v>0.90606328489619714</v>
      </c>
      <c r="CV8" s="130">
        <f>'Raw Adj (EAM)'!M26/'Population (EAM)'!I25*10^5</f>
        <v>0.79995475218897982</v>
      </c>
      <c r="CW8" s="130">
        <f>'Raw Adj (EAM)'!M27/'Population (EAM)'!I26*10^5</f>
        <v>0.76617290533315041</v>
      </c>
      <c r="CX8" s="130">
        <f>'Raw Adj (EAM)'!M28/'Population (EAM)'!I27*10^5</f>
        <v>0.80799486962264444</v>
      </c>
      <c r="CY8" s="130">
        <f>'Raw Adj (EAM)'!M29/'Population (EAM)'!I28*10^5</f>
        <v>0.51887676325633003</v>
      </c>
      <c r="CZ8" s="130">
        <f>'Raw Adj (EAM)'!M30/'Population (EAM)'!I29*10^5</f>
        <v>0.51428151617165119</v>
      </c>
      <c r="DA8" s="130">
        <f>'Raw Adj (EAM)'!M31/'Population (EAM)'!I30*10^5</f>
        <v>0.58641050060080258</v>
      </c>
      <c r="DB8" s="130">
        <f>'Raw Adj (EAM)'!M32/'Population (EAM)'!I31*10^5</f>
        <v>0.44959221317951864</v>
      </c>
      <c r="DC8" s="130">
        <f>'Raw Adj (EAM)'!M33/'Population (EAM)'!I32*10^5</f>
        <v>0.53137625019990087</v>
      </c>
      <c r="DD8" s="130">
        <f>'Raw Adj (EAM)'!M34/'Population (EAM)'!I33*10^5</f>
        <v>0.57358571257642887</v>
      </c>
      <c r="DE8" s="130">
        <f>'Raw Adj (EAM)'!M35/'Population (EAM)'!I34*10^5</f>
        <v>0.55316763998206298</v>
      </c>
      <c r="DF8" s="130">
        <f>'Raw Adj (EAM)'!M36/'Population (EAM)'!I35*10^5</f>
        <v>0.45411370417912417</v>
      </c>
      <c r="DG8" s="130">
        <f>'Raw Adj (EAM)'!M37/'Population (EAM)'!I36*10^5</f>
        <v>0.4699395361585304</v>
      </c>
      <c r="DH8" s="130">
        <f>'Raw Adj (EAM)'!M38/'Population (EAM)'!I37*10^5</f>
        <v>0.45588263627159636</v>
      </c>
      <c r="DI8" s="130">
        <f>'Raw Adj (EAM)'!M39/'Population (EAM)'!I38*10^5</f>
        <v>0.43240991439397158</v>
      </c>
      <c r="DJ8" s="130">
        <f>'Raw Adj (EAM)'!M40/'Population (EAM)'!I39*10^5</f>
        <v>0.39762933391122135</v>
      </c>
      <c r="DK8" s="130">
        <f>'Raw Adj (EAM)'!M41/'Population (EAM)'!I40*10^5</f>
        <v>0.26048708240759572</v>
      </c>
      <c r="DL8" s="130">
        <f>'Raw Adj (EAM)'!M42/'Population (EAM)'!I41*10^5</f>
        <v>0.32802464803447301</v>
      </c>
      <c r="DM8" s="130">
        <f>'Raw Adj (EAM)'!M43/'Population (EAM)'!I42*10^5</f>
        <v>0.22069250195348722</v>
      </c>
      <c r="DN8" s="130">
        <f>'Raw Adj (EAM)'!M44/'Population (EAM)'!I43*10^5</f>
        <v>0.22563963477517435</v>
      </c>
      <c r="DO8" s="130">
        <f>'Raw Adj (EAM)'!M45/'Population (EAM)'!I44*10^5</f>
        <v>0.19754739103808833</v>
      </c>
      <c r="DP8" s="130">
        <f>'Raw Adj (EAM)'!M46/'Population (EAM)'!I45*10^5</f>
        <v>0.19780631559713308</v>
      </c>
      <c r="DQ8" s="130">
        <f>'Raw Adj (EAM)'!M47/'Population (EAM)'!I46*10^5</f>
        <v>0.14926964229893661</v>
      </c>
      <c r="DR8" s="130">
        <f>'Raw Adj (EAM)'!M48/'Population (EAM)'!I47*10^5</f>
        <v>0.21742747738466461</v>
      </c>
      <c r="DS8" s="130">
        <f>'Raw Adj (EAM)'!M49/'Population (EAM)'!I48*10^5</f>
        <v>9.0827157735372741E-2</v>
      </c>
      <c r="DT8" s="130">
        <f>'Raw Adj (EAM)'!M50/'Population (EAM)'!I49*10^5</f>
        <v>0.14314234934072539</v>
      </c>
      <c r="DU8" s="130">
        <f>'Raw Adj (EAM)'!M51/'Population (EAM)'!I50*10^5</f>
        <v>0.19752051184675359</v>
      </c>
      <c r="DV8" s="130">
        <f>'Raw Adj (EAM)'!M52/'Population (EAM)'!I51*10^5</f>
        <v>2.4823390882641589E-2</v>
      </c>
      <c r="DW8" s="130">
        <f>'Raw Adj (EAM)'!M53/'Population (EAM)'!I52*10^5</f>
        <v>7.5644519674320093E-2</v>
      </c>
      <c r="DX8" s="130">
        <f>'Raw Adj (EAM)'!M54/'Population (EAM)'!I53*10^5</f>
        <v>2.5623683663325805E-2</v>
      </c>
      <c r="DY8" s="132">
        <f>'Raw Adj (EAM)'!M55/'Population (EAM)'!I54*10^5</f>
        <v>0.18298122952407367</v>
      </c>
      <c r="DZ8" s="131">
        <f>'Raw Adj (EAM)'!M56/'Population (EAM)'!I55*10^5</f>
        <v>3.9273256247785972E-2</v>
      </c>
      <c r="EA8" s="131">
        <f>'Raw Adj (EAM)'!M57/'Population (EAM)'!I56*10^5</f>
        <v>6.4825089591515062E-2</v>
      </c>
      <c r="EB8" s="131">
        <f>'Raw Adj (EAM)'!M58/'Population (EAM)'!I57*10^5</f>
        <v>8.8767139825110974E-2</v>
      </c>
      <c r="EC8" s="131">
        <f>'Raw Adj (EAM)'!M59/'Population (EAM)'!I58*10^5</f>
        <v>4.9528353868201591E-2</v>
      </c>
      <c r="ED8" s="133">
        <f>'Raw Adj (EAM)'!M60/'Population (EAM)'!I59*10^5</f>
        <v>8.4076610607585645E-2</v>
      </c>
      <c r="EE8" s="130"/>
      <c r="EF8" s="130"/>
      <c r="EG8" s="130"/>
      <c r="EH8" s="130"/>
      <c r="EI8" s="132"/>
      <c r="EJ8" s="130"/>
      <c r="EK8" s="130"/>
      <c r="EL8" s="130"/>
      <c r="EM8" s="130"/>
      <c r="EN8" s="130"/>
      <c r="EO8" s="130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</row>
    <row r="9" spans="1:173" ht="17.100000000000001" customHeight="1">
      <c r="A9" s="28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>
        <f>'Raw Adj (EAM)'!N3/'Population (EAM)'!J2*10^5</f>
        <v>1.2207386792748118</v>
      </c>
      <c r="BU9" s="130">
        <f>'Raw Adj (EAM)'!N4/'Population (EAM)'!J3*10^5</f>
        <v>1.0919375660222164</v>
      </c>
      <c r="BV9" s="130">
        <f>'Raw Adj (EAM)'!N5/'Population (EAM)'!J4*10^5</f>
        <v>0.8841333799854777</v>
      </c>
      <c r="BW9" s="130">
        <f>'Raw Adj (EAM)'!N6/'Population (EAM)'!J5*10^5</f>
        <v>1.0712878138755828</v>
      </c>
      <c r="BX9" s="130">
        <f>'Raw Adj (EAM)'!N7/'Population (EAM)'!J6*10^5</f>
        <v>1.1454218147274582</v>
      </c>
      <c r="BY9" s="130">
        <f>'Raw Adj (EAM)'!N8/'Population (EAM)'!J7*10^5</f>
        <v>1.1068560728784054</v>
      </c>
      <c r="BZ9" s="130">
        <f>'Raw Adj (EAM)'!N9/'Population (EAM)'!J8*10^5</f>
        <v>1.2745682400086968</v>
      </c>
      <c r="CA9" s="130">
        <f>'Raw Adj (EAM)'!N10/'Population (EAM)'!J9*10^5</f>
        <v>1.1985725749739919</v>
      </c>
      <c r="CB9" s="130">
        <f>'Raw Adj (EAM)'!N11/'Population (EAM)'!J10*10^5</f>
        <v>1.2911200691142188</v>
      </c>
      <c r="CC9" s="130">
        <f>'Raw Adj (EAM)'!N12/'Population (EAM)'!J11*10^5</f>
        <v>1.2712720740972145</v>
      </c>
      <c r="CD9" s="130">
        <f>'Raw Adj (EAM)'!N13/'Population (EAM)'!J12*10^5</f>
        <v>1.1581087411806286</v>
      </c>
      <c r="CE9" s="130">
        <f>'Raw Adj (EAM)'!N14/'Population (EAM)'!J13*10^5</f>
        <v>1.3037251151468647</v>
      </c>
      <c r="CF9" s="130">
        <f>'Raw Adj (EAM)'!N15/'Population (EAM)'!J14*10^5</f>
        <v>1.0540225122268962</v>
      </c>
      <c r="CG9" s="130">
        <f>'Raw Adj (EAM)'!N16/'Population (EAM)'!J15*10^5</f>
        <v>1.4708412784231479</v>
      </c>
      <c r="CH9" s="130">
        <f>'Raw Adj (EAM)'!N17/'Population (EAM)'!J16*10^5</f>
        <v>1.2835921661280993</v>
      </c>
      <c r="CI9" s="130">
        <f>'Raw Adj (EAM)'!N18/'Population (EAM)'!J17*10^5</f>
        <v>1.4274507664300378</v>
      </c>
      <c r="CJ9" s="130">
        <f>'Raw Adj (EAM)'!N19/'Population (EAM)'!J18*10^5</f>
        <v>1.5485432511750026</v>
      </c>
      <c r="CK9" s="130">
        <f>'Raw Adj (EAM)'!N20/'Population (EAM)'!J19*10^5</f>
        <v>1.1988120219876754</v>
      </c>
      <c r="CL9" s="130">
        <f>'Raw Adj (EAM)'!N21/'Population (EAM)'!J20*10^5</f>
        <v>1.2623464867054657</v>
      </c>
      <c r="CM9" s="130">
        <f>'Raw Adj (EAM)'!N22/'Population (EAM)'!J21*10^5</f>
        <v>1.3317546256630446</v>
      </c>
      <c r="CN9" s="130">
        <f>'Raw Adj (EAM)'!N23/'Population (EAM)'!J22*10^5</f>
        <v>0.9728550026328634</v>
      </c>
      <c r="CO9" s="130">
        <f>'Raw Adj (EAM)'!N24/'Population (EAM)'!J23*10^5</f>
        <v>1.045889566844836</v>
      </c>
      <c r="CP9" s="130">
        <f>'Raw Adj (EAM)'!N25/'Population (EAM)'!J24*10^5</f>
        <v>1.191218631219076</v>
      </c>
      <c r="CQ9" s="130">
        <f>'Raw Adj (EAM)'!N26/'Population (EAM)'!J25*10^5</f>
        <v>1.1647261025547522</v>
      </c>
      <c r="CR9" s="130">
        <f>'Raw Adj (EAM)'!N27/'Population (EAM)'!J26*10^5</f>
        <v>0.87581433560381028</v>
      </c>
      <c r="CS9" s="130">
        <f>'Raw Adj (EAM)'!N28/'Population (EAM)'!J27*10^5</f>
        <v>0.82717494692225157</v>
      </c>
      <c r="CT9" s="130">
        <f>'Raw Adj (EAM)'!N29/'Population (EAM)'!J28*10^5</f>
        <v>1.1101508752960443</v>
      </c>
      <c r="CU9" s="130">
        <f>'Raw Adj (EAM)'!N30/'Population (EAM)'!J29*10^5</f>
        <v>0.72668675923960868</v>
      </c>
      <c r="CV9" s="130">
        <f>'Raw Adj (EAM)'!N31/'Population (EAM)'!J30*10^5</f>
        <v>0.59791171894719231</v>
      </c>
      <c r="CW9" s="130">
        <f>'Raw Adj (EAM)'!N32/'Population (EAM)'!J31*10^5</f>
        <v>0.5217549388123881</v>
      </c>
      <c r="CX9" s="130">
        <f>'Raw Adj (EAM)'!N33/'Population (EAM)'!J32*10^5</f>
        <v>0.51128782234847137</v>
      </c>
      <c r="CY9" s="130">
        <f>'Raw Adj (EAM)'!N34/'Population (EAM)'!J33*10^5</f>
        <v>0.55006260479971847</v>
      </c>
      <c r="CZ9" s="130">
        <f>'Raw Adj (EAM)'!N35/'Population (EAM)'!J34*10^5</f>
        <v>0.64605980497599891</v>
      </c>
      <c r="DA9" s="130">
        <f>'Raw Adj (EAM)'!N36/'Population (EAM)'!J35*10^5</f>
        <v>0.51684919134329288</v>
      </c>
      <c r="DB9" s="130">
        <f>'Raw Adj (EAM)'!N37/'Population (EAM)'!J36*10^5</f>
        <v>0.47351809961014163</v>
      </c>
      <c r="DC9" s="130">
        <f>'Raw Adj (EAM)'!N38/'Population (EAM)'!J37*10^5</f>
        <v>0.59637279387390607</v>
      </c>
      <c r="DD9" s="130">
        <f>'Raw Adj (EAM)'!N39/'Population (EAM)'!J38*10^5</f>
        <v>0.50244923553809429</v>
      </c>
      <c r="DE9" s="130">
        <f>'Raw Adj (EAM)'!N40/'Population (EAM)'!J39*10^5</f>
        <v>0.58688054772571874</v>
      </c>
      <c r="DF9" s="130">
        <f>'Raw Adj (EAM)'!N41/'Population (EAM)'!J40*10^5</f>
        <v>0.34856844289798994</v>
      </c>
      <c r="DG9" s="130">
        <f>'Raw Adj (EAM)'!N42/'Population (EAM)'!J41*10^5</f>
        <v>0.23292706711902139</v>
      </c>
      <c r="DH9" s="130">
        <f>'Raw Adj (EAM)'!N43/'Population (EAM)'!J42*10^5</f>
        <v>0.30809551669637275</v>
      </c>
      <c r="DI9" s="130">
        <f>'Raw Adj (EAM)'!N44/'Population (EAM)'!J43*10^5</f>
        <v>0.26213814286921994</v>
      </c>
      <c r="DJ9" s="130">
        <f>'Raw Adj (EAM)'!N45/'Population (EAM)'!J44*10^5</f>
        <v>0.31337931940711661</v>
      </c>
      <c r="DK9" s="130">
        <f>'Raw Adj (EAM)'!N46/'Population (EAM)'!J45*10^5</f>
        <v>0.1796741978339747</v>
      </c>
      <c r="DL9" s="130">
        <f>'Raw Adj (EAM)'!N47/'Population (EAM)'!J46*10^5</f>
        <v>0.17329948794333802</v>
      </c>
      <c r="DM9" s="130">
        <f>'Raw Adj (EAM)'!N48/'Population (EAM)'!J47*10^5</f>
        <v>0.20728447841824921</v>
      </c>
      <c r="DN9" s="130">
        <f>'Raw Adj (EAM)'!N49/'Population (EAM)'!J48*10^5</f>
        <v>0.3443610708029689</v>
      </c>
      <c r="DO9" s="130">
        <f>'Raw Adj (EAM)'!N50/'Population (EAM)'!J49*10^5</f>
        <v>0.13726820262159389</v>
      </c>
      <c r="DP9" s="130">
        <f>'Raw Adj (EAM)'!N51/'Population (EAM)'!J50*10^5</f>
        <v>0.14186830388994612</v>
      </c>
      <c r="DQ9" s="130">
        <f>'Raw Adj (EAM)'!N52/'Population (EAM)'!J51*10^5</f>
        <v>6.9753434397534356E-2</v>
      </c>
      <c r="DR9" s="130">
        <f>'Raw Adj (EAM)'!N53/'Population (EAM)'!J52*10^5</f>
        <v>5.9287998567601953E-2</v>
      </c>
      <c r="DS9" s="130">
        <f>'Raw Adj (EAM)'!N54/'Population (EAM)'!J53*10^5</f>
        <v>7.1607231471091812E-2</v>
      </c>
      <c r="DT9" s="132">
        <f>'Raw Adj (EAM)'!N55/'Population (EAM)'!J54*10^5</f>
        <v>8.2972019819881962E-2</v>
      </c>
      <c r="DU9" s="131">
        <f>'Raw Adj (EAM)'!N56/'Population (EAM)'!J55*10^5</f>
        <v>3.558116978077018E-2</v>
      </c>
      <c r="DV9" s="131">
        <f>'Raw Adj (EAM)'!N57/'Population (EAM)'!J56*10^5</f>
        <v>4.7965892413222813E-2</v>
      </c>
      <c r="DW9" s="131">
        <f>'Raw Adj (EAM)'!N58/'Population (EAM)'!J57*10^5</f>
        <v>9.7487277605624714E-2</v>
      </c>
      <c r="DX9" s="131">
        <f>'Raw Adj (EAM)'!N59/'Population (EAM)'!J58*10^5</f>
        <v>0.13709283428218194</v>
      </c>
      <c r="DY9" s="133">
        <f>'Raw Adj (EAM)'!N60/'Population (EAM)'!J59*10^5</f>
        <v>0.10180662213899533</v>
      </c>
      <c r="DZ9" s="130"/>
      <c r="EA9" s="130"/>
      <c r="EB9" s="130"/>
      <c r="EC9" s="130"/>
      <c r="ED9" s="132"/>
      <c r="EE9" s="130"/>
      <c r="EF9" s="130"/>
      <c r="EG9" s="130"/>
      <c r="EH9" s="130"/>
      <c r="EI9" s="132"/>
      <c r="EJ9" s="130"/>
      <c r="EK9" s="130"/>
      <c r="EL9" s="130"/>
      <c r="EM9" s="130"/>
      <c r="EN9" s="130"/>
      <c r="EO9" s="130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</row>
    <row r="10" spans="1:173" ht="17.100000000000001" customHeight="1">
      <c r="A10" s="28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>
        <f>'Raw Adj (EAM)'!O3/'Population (EAM)'!K2*10^5</f>
        <v>1.4517008833236948</v>
      </c>
      <c r="BP10" s="130">
        <f>'Raw Adj (EAM)'!O4/'Population (EAM)'!K3*10^5</f>
        <v>1.5874789187760461</v>
      </c>
      <c r="BQ10" s="130">
        <f>'Raw Adj (EAM)'!O5/'Population (EAM)'!K4*10^5</f>
        <v>1.7668132401843217</v>
      </c>
      <c r="BR10" s="130">
        <f>'Raw Adj (EAM)'!O6/'Population (EAM)'!K5*10^5</f>
        <v>1.3206894154123678</v>
      </c>
      <c r="BS10" s="130">
        <f>'Raw Adj (EAM)'!O7/'Population (EAM)'!K6*10^5</f>
        <v>1.7487372099570409</v>
      </c>
      <c r="BT10" s="130">
        <f>'Raw Adj (EAM)'!O8/'Population (EAM)'!K7*10^5</f>
        <v>1.7114287691936736</v>
      </c>
      <c r="BU10" s="130">
        <f>'Raw Adj (EAM)'!O9/'Population (EAM)'!K8*10^5</f>
        <v>2.0703676558883322</v>
      </c>
      <c r="BV10" s="130">
        <f>'Raw Adj (EAM)'!O10/'Population (EAM)'!K9*10^5</f>
        <v>1.5835179994765074</v>
      </c>
      <c r="BW10" s="130">
        <f>'Raw Adj (EAM)'!O11/'Population (EAM)'!K10*10^5</f>
        <v>1.7153531856875357</v>
      </c>
      <c r="BX10" s="130">
        <f>'Raw Adj (EAM)'!O12/'Population (EAM)'!K11*10^5</f>
        <v>1.9174009246985524</v>
      </c>
      <c r="BY10" s="130">
        <f>'Raw Adj (EAM)'!O13/'Population (EAM)'!K12*10^5</f>
        <v>1.5549391648132456</v>
      </c>
      <c r="BZ10" s="130">
        <f>'Raw Adj (EAM)'!O14/'Population (EAM)'!K13*10^5</f>
        <v>1.9017686268817866</v>
      </c>
      <c r="CA10" s="130">
        <f>'Raw Adj (EAM)'!O15/'Population (EAM)'!K14*10^5</f>
        <v>1.8332846524364601</v>
      </c>
      <c r="CB10" s="130">
        <f>'Raw Adj (EAM)'!O16/'Population (EAM)'!K15*10^5</f>
        <v>1.7627415960022326</v>
      </c>
      <c r="CC10" s="130">
        <f>'Raw Adj (EAM)'!O17/'Population (EAM)'!K16*10^5</f>
        <v>1.8941539143209709</v>
      </c>
      <c r="CD10" s="130">
        <f>'Raw Adj (EAM)'!O18/'Population (EAM)'!K17*10^5</f>
        <v>2.0413763444831043</v>
      </c>
      <c r="CE10" s="130">
        <f>'Raw Adj (EAM)'!O19/'Population (EAM)'!K18*10^5</f>
        <v>2.0650618766954905</v>
      </c>
      <c r="CF10" s="130">
        <f>'Raw Adj (EAM)'!O20/'Population (EAM)'!K19*10^5</f>
        <v>2.0305991359838282</v>
      </c>
      <c r="CG10" s="130">
        <f>'Raw Adj (EAM)'!O21/'Population (EAM)'!K20*10^5</f>
        <v>2.0612159376193611</v>
      </c>
      <c r="CH10" s="130">
        <f>'Raw Adj (EAM)'!O22/'Population (EAM)'!K21*10^5</f>
        <v>1.9828594244229536</v>
      </c>
      <c r="CI10" s="130">
        <f>'Raw Adj (EAM)'!O23/'Population (EAM)'!K22*10^5</f>
        <v>1.8004135173938935</v>
      </c>
      <c r="CJ10" s="130">
        <f>'Raw Adj (EAM)'!O24/'Population (EAM)'!K23*10^5</f>
        <v>1.528627574027813</v>
      </c>
      <c r="CK10" s="130">
        <f>'Raw Adj (EAM)'!O25/'Population (EAM)'!K24*10^5</f>
        <v>1.357503982146756</v>
      </c>
      <c r="CL10" s="130">
        <f>'Raw Adj (EAM)'!O26/'Population (EAM)'!K25*10^5</f>
        <v>1.5427144962832151</v>
      </c>
      <c r="CM10" s="130">
        <f>'Raw Adj (EAM)'!O27/'Population (EAM)'!K26*10^5</f>
        <v>1.0633520471924467</v>
      </c>
      <c r="CN10" s="130">
        <f>'Raw Adj (EAM)'!O28/'Population (EAM)'!K27*10^5</f>
        <v>1.479529612952883</v>
      </c>
      <c r="CO10" s="130">
        <f>'Raw Adj (EAM)'!O29/'Population (EAM)'!K28*10^5</f>
        <v>0.90965998322703123</v>
      </c>
      <c r="CP10" s="130">
        <f>'Raw Adj (EAM)'!O30/'Population (EAM)'!K29*10^5</f>
        <v>0.94480368084932265</v>
      </c>
      <c r="CQ10" s="130">
        <f>'Raw Adj (EAM)'!O31/'Population (EAM)'!K30*10^5</f>
        <v>0.83827022865424139</v>
      </c>
      <c r="CR10" s="130">
        <f>'Raw Adj (EAM)'!O32/'Population (EAM)'!K31*10^5</f>
        <v>0.89534444477598962</v>
      </c>
      <c r="CS10" s="130">
        <f>'Raw Adj (EAM)'!O33/'Population (EAM)'!K32*10^5</f>
        <v>0.92896441369572236</v>
      </c>
      <c r="CT10" s="130">
        <f>'Raw Adj (EAM)'!O34/'Population (EAM)'!K33*10^5</f>
        <v>1.0443906181587395</v>
      </c>
      <c r="CU10" s="130">
        <f>'Raw Adj (EAM)'!O35/'Population (EAM)'!K34*10^5</f>
        <v>0.7114782887182689</v>
      </c>
      <c r="CV10" s="130">
        <f>'Raw Adj (EAM)'!O36/'Population (EAM)'!K35*10^5</f>
        <v>0.80157430359151616</v>
      </c>
      <c r="CW10" s="130">
        <f>'Raw Adj (EAM)'!O37/'Population (EAM)'!K36*10^5</f>
        <v>0.8759458378388032</v>
      </c>
      <c r="CX10" s="130">
        <f>'Raw Adj (EAM)'!O38/'Population (EAM)'!K37*10^5</f>
        <v>0.89503983164571987</v>
      </c>
      <c r="CY10" s="130">
        <f>'Raw Adj (EAM)'!O39/'Population (EAM)'!K38*10^5</f>
        <v>0.71505423972430004</v>
      </c>
      <c r="CZ10" s="130">
        <f>'Raw Adj (EAM)'!O40/'Population (EAM)'!K39*10^5</f>
        <v>0.6808926854694729</v>
      </c>
      <c r="DA10" s="130">
        <f>'Raw Adj (EAM)'!O41/'Population (EAM)'!K40*10^5</f>
        <v>0.42667091262787393</v>
      </c>
      <c r="DB10" s="130">
        <f>'Raw Adj (EAM)'!O42/'Population (EAM)'!K41*10^5</f>
        <v>0.37159872896388885</v>
      </c>
      <c r="DC10" s="130">
        <f>'Raw Adj (EAM)'!O43/'Population (EAM)'!K42*10^5</f>
        <v>0.37732230620659407</v>
      </c>
      <c r="DD10" s="130">
        <f>'Raw Adj (EAM)'!O44/'Population (EAM)'!K43*10^5</f>
        <v>0.35821126488457361</v>
      </c>
      <c r="DE10" s="130">
        <f>'Raw Adj (EAM)'!O45/'Population (EAM)'!K44*10^5</f>
        <v>0.29112773101101908</v>
      </c>
      <c r="DF10" s="130">
        <f>'Raw Adj (EAM)'!O46/'Population (EAM)'!K45*10^5</f>
        <v>0.19621794527377628</v>
      </c>
      <c r="DG10" s="130">
        <f>'Raw Adj (EAM)'!O47/'Population (EAM)'!K46*10^5</f>
        <v>0.25539020458643058</v>
      </c>
      <c r="DH10" s="130">
        <f>'Raw Adj (EAM)'!O48/'Population (EAM)'!K47*10^5</f>
        <v>0.26246501013333656</v>
      </c>
      <c r="DI10" s="130">
        <f>'Raw Adj (EAM)'!O49/'Population (EAM)'!K48*10^5</f>
        <v>0.17274618058194732</v>
      </c>
      <c r="DJ10" s="130">
        <f>'Raw Adj (EAM)'!O50/'Population (EAM)'!K49*10^5</f>
        <v>0.22432834491188064</v>
      </c>
      <c r="DK10" s="130">
        <f>'Raw Adj (EAM)'!O51/'Population (EAM)'!K50*10^5</f>
        <v>6.3967794347805682E-2</v>
      </c>
      <c r="DL10" s="130">
        <f>'Raw Adj (EAM)'!O52/'Population (EAM)'!K51*10^5</f>
        <v>0.23264928099739707</v>
      </c>
      <c r="DM10" s="130">
        <f>'Raw Adj (EAM)'!O53/'Population (EAM)'!K52*10^5</f>
        <v>0.13822911071045935</v>
      </c>
      <c r="DN10" s="130">
        <f>'Raw Adj (EAM)'!O54/'Population (EAM)'!K53*10^5</f>
        <v>0.10783779082639013</v>
      </c>
      <c r="DO10" s="132">
        <f>'Raw Adj (EAM)'!O55/'Population (EAM)'!K54*10^5</f>
        <v>7.7023113866240125E-2</v>
      </c>
      <c r="DP10" s="131">
        <f>'Raw Adj (EAM)'!O56/'Population (EAM)'!K55*10^5</f>
        <v>0.14641453333183166</v>
      </c>
      <c r="DQ10" s="131">
        <f>'Raw Adj (EAM)'!O57/'Population (EAM)'!K56*10^5</f>
        <v>0.20751135778831631</v>
      </c>
      <c r="DR10" s="131">
        <f>'Raw Adj (EAM)'!O58/'Population (EAM)'!K57*10^5</f>
        <v>0.19950365836899658</v>
      </c>
      <c r="DS10" s="131">
        <f>'Raw Adj (EAM)'!O59/'Population (EAM)'!K58*10^5</f>
        <v>0.18848333819070603</v>
      </c>
      <c r="DT10" s="133">
        <f>'Raw Adj (EAM)'!O60/'Population (EAM)'!K59*10^5</f>
        <v>0.19909083413906567</v>
      </c>
      <c r="DU10" s="130"/>
      <c r="DV10" s="130"/>
      <c r="DW10" s="130"/>
      <c r="DX10" s="130"/>
      <c r="DY10" s="132"/>
      <c r="DZ10" s="130"/>
      <c r="EA10" s="130"/>
      <c r="EB10" s="130"/>
      <c r="EC10" s="130"/>
      <c r="ED10" s="132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</row>
    <row r="11" spans="1:173" ht="17.100000000000001" customHeight="1">
      <c r="A11" s="28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>
        <f>'Raw Adj (EAM)'!P3/'Population (EAM)'!L2*10^5</f>
        <v>1.9463308442073568</v>
      </c>
      <c r="BK11" s="130">
        <f>'Raw Adj (EAM)'!P4/'Population (EAM)'!L3*10^5</f>
        <v>2.6482764465161814</v>
      </c>
      <c r="BL11" s="130">
        <f>'Raw Adj (EAM)'!P5/'Population (EAM)'!L4*10^5</f>
        <v>2.3652614698906556</v>
      </c>
      <c r="BM11" s="130">
        <f>'Raw Adj (EAM)'!P6/'Population (EAM)'!L5*10^5</f>
        <v>2.2425848930511263</v>
      </c>
      <c r="BN11" s="130">
        <f>'Raw Adj (EAM)'!P7/'Population (EAM)'!L6*10^5</f>
        <v>2.420456434941288</v>
      </c>
      <c r="BO11" s="130">
        <f>'Raw Adj (EAM)'!P8/'Population (EAM)'!L7*10^5</f>
        <v>3.0175925646519208</v>
      </c>
      <c r="BP11" s="130">
        <f>'Raw Adj (EAM)'!P9/'Population (EAM)'!L8*10^5</f>
        <v>2.6213358449388409</v>
      </c>
      <c r="BQ11" s="130">
        <f>'Raw Adj (EAM)'!P10/'Population (EAM)'!L9*10^5</f>
        <v>2.58367501934752</v>
      </c>
      <c r="BR11" s="130">
        <f>'Raw Adj (EAM)'!P11/'Population (EAM)'!L10*10^5</f>
        <v>2.6685263330178546</v>
      </c>
      <c r="BS11" s="130">
        <f>'Raw Adj (EAM)'!P12/'Population (EAM)'!L11*10^5</f>
        <v>2.5285291021057006</v>
      </c>
      <c r="BT11" s="130">
        <f>'Raw Adj (EAM)'!P13/'Population (EAM)'!L12*10^5</f>
        <v>2.65137578544606</v>
      </c>
      <c r="BU11" s="130">
        <f>'Raw Adj (EAM)'!P14/'Population (EAM)'!L13*10^5</f>
        <v>3.0530170635209588</v>
      </c>
      <c r="BV11" s="130">
        <f>'Raw Adj (EAM)'!P15/'Population (EAM)'!L14*10^5</f>
        <v>2.8571599840962638</v>
      </c>
      <c r="BW11" s="130">
        <f>'Raw Adj (EAM)'!P16/'Population (EAM)'!L15*10^5</f>
        <v>2.9866847182135343</v>
      </c>
      <c r="BX11" s="130">
        <f>'Raw Adj (EAM)'!P17/'Population (EAM)'!L16*10^5</f>
        <v>3.1634426858059954</v>
      </c>
      <c r="BY11" s="130">
        <f>'Raw Adj (EAM)'!P18/'Population (EAM)'!L17*10^5</f>
        <v>3.2182851543924125</v>
      </c>
      <c r="BZ11" s="130">
        <f>'Raw Adj (EAM)'!P19/'Population (EAM)'!L18*10^5</f>
        <v>3.7070649098385755</v>
      </c>
      <c r="CA11" s="130">
        <f>'Raw Adj (EAM)'!P20/'Population (EAM)'!L19*10^5</f>
        <v>3.3920835553984117</v>
      </c>
      <c r="CB11" s="130">
        <f>'Raw Adj (EAM)'!P21/'Population (EAM)'!L20*10^5</f>
        <v>2.8398417039255426</v>
      </c>
      <c r="CC11" s="130">
        <f>'Raw Adj (EAM)'!P22/'Population (EAM)'!L21*10^5</f>
        <v>2.6291749988991477</v>
      </c>
      <c r="CD11" s="130">
        <f>'Raw Adj (EAM)'!P23/'Population (EAM)'!L22*10^5</f>
        <v>2.5619459026186546</v>
      </c>
      <c r="CE11" s="130">
        <f>'Raw Adj (EAM)'!P24/'Population (EAM)'!L23*10^5</f>
        <v>2.6006756143628391</v>
      </c>
      <c r="CF11" s="130">
        <f>'Raw Adj (EAM)'!P25/'Population (EAM)'!L24*10^5</f>
        <v>2.2885720231678386</v>
      </c>
      <c r="CG11" s="130">
        <f>'Raw Adj (EAM)'!P26/'Population (EAM)'!L25*10^5</f>
        <v>2.8810576662322736</v>
      </c>
      <c r="CH11" s="130">
        <f>'Raw Adj (EAM)'!P27/'Population (EAM)'!L26*10^5</f>
        <v>2.1762309041374794</v>
      </c>
      <c r="CI11" s="130">
        <f>'Raw Adj (EAM)'!P28/'Population (EAM)'!L27*10^5</f>
        <v>1.7976532715132358</v>
      </c>
      <c r="CJ11" s="130">
        <f>'Raw Adj (EAM)'!P29/'Population (EAM)'!L28*10^5</f>
        <v>1.6417042828071953</v>
      </c>
      <c r="CK11" s="130">
        <f>'Raw Adj (EAM)'!P30/'Population (EAM)'!L29*10^5</f>
        <v>1.4492658957932911</v>
      </c>
      <c r="CL11" s="130">
        <f>'Raw Adj (EAM)'!P31/'Population (EAM)'!L30*10^5</f>
        <v>1.4484863674481454</v>
      </c>
      <c r="CM11" s="130">
        <f>'Raw Adj (EAM)'!P32/'Population (EAM)'!L31*10^5</f>
        <v>1.2248763552579172</v>
      </c>
      <c r="CN11" s="130">
        <f>'Raw Adj (EAM)'!P33/'Population (EAM)'!L32*10^5</f>
        <v>1.3388858241092305</v>
      </c>
      <c r="CO11" s="130">
        <f>'Raw Adj (EAM)'!P34/'Population (EAM)'!L33*10^5</f>
        <v>1.4165556546282074</v>
      </c>
      <c r="CP11" s="130">
        <f>'Raw Adj (EAM)'!P35/'Population (EAM)'!L34*10^5</f>
        <v>1.2558890014854691</v>
      </c>
      <c r="CQ11" s="130">
        <f>'Raw Adj (EAM)'!P36/'Population (EAM)'!L35*10^5</f>
        <v>1.386193743198294</v>
      </c>
      <c r="CR11" s="130">
        <f>'Raw Adj (EAM)'!P37/'Population (EAM)'!L36*10^5</f>
        <v>1.1579918049972679</v>
      </c>
      <c r="CS11" s="130">
        <f>'Raw Adj (EAM)'!P38/'Population (EAM)'!L37*10^5</f>
        <v>1.1713217653143106</v>
      </c>
      <c r="CT11" s="130">
        <f>'Raw Adj (EAM)'!P39/'Population (EAM)'!L38*10^5</f>
        <v>0.95733313134704645</v>
      </c>
      <c r="CU11" s="130">
        <f>'Raw Adj (EAM)'!P40/'Population (EAM)'!L39*10^5</f>
        <v>0.73114367068990127</v>
      </c>
      <c r="CV11" s="130">
        <f>'Raw Adj (EAM)'!P41/'Population (EAM)'!L40*10^5</f>
        <v>0.49240644355909774</v>
      </c>
      <c r="CW11" s="130">
        <f>'Raw Adj (EAM)'!P42/'Population (EAM)'!L41*10^5</f>
        <v>0.37579023990073124</v>
      </c>
      <c r="CX11" s="130">
        <f>'Raw Adj (EAM)'!P43/'Population (EAM)'!L42*10^5</f>
        <v>0.56870443359757117</v>
      </c>
      <c r="CY11" s="130">
        <f>'Raw Adj (EAM)'!P44/'Population (EAM)'!L43*10^5</f>
        <v>0.30529811697430981</v>
      </c>
      <c r="CZ11" s="130">
        <f>'Raw Adj (EAM)'!P45/'Population (EAM)'!L44*10^5</f>
        <v>0.37858940615980108</v>
      </c>
      <c r="DA11" s="130">
        <f>'Raw Adj (EAM)'!P46/'Population (EAM)'!L45*10^5</f>
        <v>0.28531472105493011</v>
      </c>
      <c r="DB11" s="130">
        <f>'Raw Adj (EAM)'!P47/'Population (EAM)'!L46*10^5</f>
        <v>0.31123196317403817</v>
      </c>
      <c r="DC11" s="130">
        <f>'Raw Adj (EAM)'!P48/'Population (EAM)'!L47*10^5</f>
        <v>0.35255019615771349</v>
      </c>
      <c r="DD11" s="130">
        <f>'Raw Adj (EAM)'!P49/'Population (EAM)'!L48*10^5</f>
        <v>0.36733491998319739</v>
      </c>
      <c r="DE11" s="130">
        <f>'Raw Adj (EAM)'!P50/'Population (EAM)'!L49*10^5</f>
        <v>0.20797073250989248</v>
      </c>
      <c r="DF11" s="130">
        <f>'Raw Adj (EAM)'!P51/'Population (EAM)'!L50*10^5</f>
        <v>0.21413826479481268</v>
      </c>
      <c r="DG11" s="130">
        <f>'Raw Adj (EAM)'!P52/'Population (EAM)'!L51*10^5</f>
        <v>0.12211012512735531</v>
      </c>
      <c r="DH11" s="130">
        <f>'Raw Adj (EAM)'!P53/'Population (EAM)'!L52*10^5</f>
        <v>0.18595708941713829</v>
      </c>
      <c r="DI11" s="130">
        <f>'Raw Adj (EAM)'!P54/'Population (EAM)'!L53*10^5</f>
        <v>0.18372685825127047</v>
      </c>
      <c r="DJ11" s="132">
        <f>'Raw Adj (EAM)'!P55/'Population (EAM)'!L54*10^5</f>
        <v>0.20267548710386546</v>
      </c>
      <c r="DK11" s="131">
        <f>'Raw Adj (EAM)'!P56/'Population (EAM)'!L55*10^5</f>
        <v>0.20212527277603426</v>
      </c>
      <c r="DL11" s="131">
        <f>'Raw Adj (EAM)'!P57/'Population (EAM)'!L56*10^5</f>
        <v>0.19186175720853935</v>
      </c>
      <c r="DM11" s="131">
        <f>'Raw Adj (EAM)'!P58/'Population (EAM)'!L57*10^5</f>
        <v>0.20236699083373388</v>
      </c>
      <c r="DN11" s="131">
        <f>'Raw Adj (EAM)'!P59/'Population (EAM)'!L58*10^5</f>
        <v>0.36620650664950238</v>
      </c>
      <c r="DO11" s="133">
        <f>'Raw Adj (EAM)'!P60/'Population (EAM)'!L59*10^5</f>
        <v>0.2087750803426944</v>
      </c>
      <c r="DP11" s="130"/>
      <c r="DQ11" s="130"/>
      <c r="DR11" s="130"/>
      <c r="DS11" s="130"/>
      <c r="DT11" s="132"/>
      <c r="DU11" s="130"/>
      <c r="DV11" s="130"/>
      <c r="DW11" s="130"/>
      <c r="DX11" s="130"/>
      <c r="DY11" s="132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</row>
    <row r="12" spans="1:173" ht="17.100000000000001" customHeight="1">
      <c r="A12" s="28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>
        <f>'Raw Adj (EAM)'!Q3/'Population (EAM)'!M2*10^5</f>
        <v>3.1954850778302997</v>
      </c>
      <c r="BF12" s="130">
        <f>'Raw Adj (EAM)'!Q4/'Population (EAM)'!M3*10^5</f>
        <v>3.0784156420828745</v>
      </c>
      <c r="BG12" s="130">
        <f>'Raw Adj (EAM)'!Q5/'Population (EAM)'!M4*10^5</f>
        <v>3.3901690172222891</v>
      </c>
      <c r="BH12" s="130">
        <f>'Raw Adj (EAM)'!Q6/'Population (EAM)'!M5*10^5</f>
        <v>3.5097627240863849</v>
      </c>
      <c r="BI12" s="130">
        <f>'Raw Adj (EAM)'!Q7/'Population (EAM)'!M6*10^5</f>
        <v>3.8025260473034237</v>
      </c>
      <c r="BJ12" s="130">
        <f>'Raw Adj (EAM)'!Q8/'Population (EAM)'!M7*10^5</f>
        <v>3.92382517664459</v>
      </c>
      <c r="BK12" s="130">
        <f>'Raw Adj (EAM)'!Q9/'Population (EAM)'!M8*10^5</f>
        <v>4.1518957821155764</v>
      </c>
      <c r="BL12" s="130">
        <f>'Raw Adj (EAM)'!Q10/'Population (EAM)'!M9*10^5</f>
        <v>4.125278374439513</v>
      </c>
      <c r="BM12" s="130">
        <f>'Raw Adj (EAM)'!Q11/'Population (EAM)'!M10*10^5</f>
        <v>4.7628478899398523</v>
      </c>
      <c r="BN12" s="130">
        <f>'Raw Adj (EAM)'!Q12/'Population (EAM)'!M11*10^5</f>
        <v>4.1204996351329601</v>
      </c>
      <c r="BO12" s="130">
        <f>'Raw Adj (EAM)'!Q13/'Population (EAM)'!M12*10^5</f>
        <v>4.4249167483520342</v>
      </c>
      <c r="BP12" s="130">
        <f>'Raw Adj (EAM)'!Q14/'Population (EAM)'!M13*10^5</f>
        <v>4.1966814222262476</v>
      </c>
      <c r="BQ12" s="130">
        <f>'Raw Adj (EAM)'!Q15/'Population (EAM)'!M14*10^5</f>
        <v>4.0380667941752879</v>
      </c>
      <c r="BR12" s="130">
        <f>'Raw Adj (EAM)'!Q16/'Population (EAM)'!M15*10^5</f>
        <v>4.0324030944134499</v>
      </c>
      <c r="BS12" s="130">
        <f>'Raw Adj (EAM)'!Q17/'Population (EAM)'!M16*10^5</f>
        <v>4.2157907858477772</v>
      </c>
      <c r="BT12" s="130">
        <f>'Raw Adj (EAM)'!Q18/'Population (EAM)'!M17*10^5</f>
        <v>4.6629153775895507</v>
      </c>
      <c r="BU12" s="130">
        <f>'Raw Adj (EAM)'!Q19/'Population (EAM)'!M18*10^5</f>
        <v>4.7960241194002569</v>
      </c>
      <c r="BV12" s="130">
        <f>'Raw Adj (EAM)'!Q20/'Population (EAM)'!M19*10^5</f>
        <v>4.6415700045328192</v>
      </c>
      <c r="BW12" s="130">
        <f>'Raw Adj (EAM)'!Q21/'Population (EAM)'!M20*10^5</f>
        <v>4.4922347211813687</v>
      </c>
      <c r="BX12" s="130">
        <f>'Raw Adj (EAM)'!Q22/'Population (EAM)'!M21*10^5</f>
        <v>4.0068236766304688</v>
      </c>
      <c r="BY12" s="130">
        <f>'Raw Adj (EAM)'!Q23/'Population (EAM)'!M22*10^5</f>
        <v>3.6221978857341832</v>
      </c>
      <c r="BZ12" s="130">
        <f>'Raw Adj (EAM)'!Q24/'Population (EAM)'!M23*10^5</f>
        <v>4.3691548727137981</v>
      </c>
      <c r="CA12" s="130">
        <f>'Raw Adj (EAM)'!Q25/'Population (EAM)'!M24*10^5</f>
        <v>3.851343260577941</v>
      </c>
      <c r="CB12" s="130">
        <f>'Raw Adj (EAM)'!Q26/'Population (EAM)'!M25*10^5</f>
        <v>3.3281027275372419</v>
      </c>
      <c r="CC12" s="130">
        <f>'Raw Adj (EAM)'!Q27/'Population (EAM)'!M26*10^5</f>
        <v>3.3186287456022079</v>
      </c>
      <c r="CD12" s="130">
        <f>'Raw Adj (EAM)'!Q28/'Population (EAM)'!M27*10^5</f>
        <v>3.4611253960813557</v>
      </c>
      <c r="CE12" s="130">
        <f>'Raw Adj (EAM)'!Q29/'Population (EAM)'!M28*10^5</f>
        <v>2.7254849962432148</v>
      </c>
      <c r="CF12" s="130">
        <f>'Raw Adj (EAM)'!Q30/'Population (EAM)'!M29*10^5</f>
        <v>2.6909845559014371</v>
      </c>
      <c r="CG12" s="130">
        <f>'Raw Adj (EAM)'!Q31/'Population (EAM)'!M30*10^5</f>
        <v>2.1651255848911215</v>
      </c>
      <c r="CH12" s="130">
        <f>'Raw Adj (EAM)'!Q32/'Population (EAM)'!M31*10^5</f>
        <v>1.7757094952034993</v>
      </c>
      <c r="CI12" s="130">
        <f>'Raw Adj (EAM)'!Q33/'Population (EAM)'!M32*10^5</f>
        <v>2.1552730697430302</v>
      </c>
      <c r="CJ12" s="130">
        <f>'Raw Adj (EAM)'!Q34/'Population (EAM)'!M33*10^5</f>
        <v>1.8913349926371563</v>
      </c>
      <c r="CK12" s="130">
        <f>'Raw Adj (EAM)'!Q35/'Population (EAM)'!M34*10^5</f>
        <v>1.6636156994498565</v>
      </c>
      <c r="CL12" s="130">
        <f>'Raw Adj (EAM)'!Q36/'Population (EAM)'!M35*10^5</f>
        <v>1.9568690245495048</v>
      </c>
      <c r="CM12" s="130">
        <f>'Raw Adj (EAM)'!Q37/'Population (EAM)'!M36*10^5</f>
        <v>1.6051604178800545</v>
      </c>
      <c r="CN12" s="130">
        <f>'Raw Adj (EAM)'!Q38/'Population (EAM)'!M37*10^5</f>
        <v>1.5833348726866816</v>
      </c>
      <c r="CO12" s="130">
        <f>'Raw Adj (EAM)'!Q39/'Population (EAM)'!M38*10^5</f>
        <v>1.7064726165049511</v>
      </c>
      <c r="CP12" s="130">
        <f>'Raw Adj (EAM)'!Q40/'Population (EAM)'!M39*10^5</f>
        <v>1.2157563592881628</v>
      </c>
      <c r="CQ12" s="130">
        <f>'Raw Adj (EAM)'!Q41/'Population (EAM)'!M40*10^5</f>
        <v>0.99549902346331842</v>
      </c>
      <c r="CR12" s="130">
        <f>'Raw Adj (EAM)'!Q42/'Population (EAM)'!M41*10^5</f>
        <v>0.87164513321842885</v>
      </c>
      <c r="CS12" s="130">
        <f>'Raw Adj (EAM)'!Q43/'Population (EAM)'!M42*10^5</f>
        <v>0.80826975222824582</v>
      </c>
      <c r="CT12" s="130">
        <f>'Raw Adj (EAM)'!Q44/'Population (EAM)'!M43*10^5</f>
        <v>0.70019460286584534</v>
      </c>
      <c r="CU12" s="130">
        <f>'Raw Adj (EAM)'!Q45/'Population (EAM)'!M44*10^5</f>
        <v>0.55392418355771733</v>
      </c>
      <c r="CV12" s="130">
        <f>'Raw Adj (EAM)'!Q46/'Population (EAM)'!M45*10^5</f>
        <v>0.47778047235689342</v>
      </c>
      <c r="CW12" s="130">
        <f>'Raw Adj (EAM)'!Q47/'Population (EAM)'!M46*10^5</f>
        <v>0.29672982956728777</v>
      </c>
      <c r="CX12" s="130">
        <f>'Raw Adj (EAM)'!Q48/'Population (EAM)'!M47*10^5</f>
        <v>0.28441269134752595</v>
      </c>
      <c r="CY12" s="130">
        <f>'Raw Adj (EAM)'!Q49/'Population (EAM)'!M48*10^5</f>
        <v>0.20444738485216615</v>
      </c>
      <c r="CZ12" s="130">
        <f>'Raw Adj (EAM)'!Q50/'Population (EAM)'!M49*10^5</f>
        <v>0.32355469090237982</v>
      </c>
      <c r="DA12" s="130">
        <f>'Raw Adj (EAM)'!Q51/'Population (EAM)'!M50*10^5</f>
        <v>0.16905561760763674</v>
      </c>
      <c r="DB12" s="130">
        <f>'Raw Adj (EAM)'!Q52/'Population (EAM)'!M51*10^5</f>
        <v>0.21480192482741295</v>
      </c>
      <c r="DC12" s="130">
        <f>'Raw Adj (EAM)'!Q53/'Population (EAM)'!M52*10^5</f>
        <v>0.29571060675750488</v>
      </c>
      <c r="DD12" s="130">
        <f>'Raw Adj (EAM)'!Q54/'Population (EAM)'!M53*10^5</f>
        <v>0.27602372699957284</v>
      </c>
      <c r="DE12" s="132">
        <f>'Raw Adj (EAM)'!Q55/'Population (EAM)'!M54*10^5</f>
        <v>0.19958509780256808</v>
      </c>
      <c r="DF12" s="131">
        <f>'Raw Adj (EAM)'!Q56/'Population (EAM)'!M55*10^5</f>
        <v>0.3094183508001902</v>
      </c>
      <c r="DG12" s="131">
        <f>'Raw Adj (EAM)'!Q57/'Population (EAM)'!M56*10^5</f>
        <v>0.28066812935926722</v>
      </c>
      <c r="DH12" s="131">
        <f>'Raw Adj (EAM)'!Q58/'Population (EAM)'!M57*10^5</f>
        <v>0.37621294095061258</v>
      </c>
      <c r="DI12" s="131">
        <f>'Raw Adj (EAM)'!Q59/'Population (EAM)'!M58*10^5</f>
        <v>0.46897654702820468</v>
      </c>
      <c r="DJ12" s="133">
        <f>'Raw Adj (EAM)'!Q60/'Population (EAM)'!M59*10^5</f>
        <v>0.36612219629813847</v>
      </c>
      <c r="DK12" s="130"/>
      <c r="DL12" s="130"/>
      <c r="DM12" s="130"/>
      <c r="DN12" s="130"/>
      <c r="DO12" s="132"/>
      <c r="DP12" s="130"/>
      <c r="DQ12" s="130"/>
      <c r="DR12" s="130"/>
      <c r="DS12" s="130"/>
      <c r="DT12" s="132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</row>
    <row r="13" spans="1:173" ht="17.100000000000001" customHeight="1">
      <c r="A13" s="28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>
        <f>'Raw Adj (EAM)'!R3/'Population (EAM)'!N2*10^5</f>
        <v>4.733175841483483</v>
      </c>
      <c r="BA13" s="130">
        <f>'Raw Adj (EAM)'!R4/'Population (EAM)'!N3*10^5</f>
        <v>4.5690734817392356</v>
      </c>
      <c r="BB13" s="130">
        <f>'Raw Adj (EAM)'!R5/'Population (EAM)'!N4*10^5</f>
        <v>5.8830465559453629</v>
      </c>
      <c r="BC13" s="130">
        <f>'Raw Adj (EAM)'!R6/'Population (EAM)'!N5*10^5</f>
        <v>5.310122420864773</v>
      </c>
      <c r="BD13" s="130">
        <f>'Raw Adj (EAM)'!R7/'Population (EAM)'!N6*10^5</f>
        <v>5.2010950400287124</v>
      </c>
      <c r="BE13" s="130">
        <f>'Raw Adj (EAM)'!R8/'Population (EAM)'!N7*10^5</f>
        <v>5.5423155794490944</v>
      </c>
      <c r="BF13" s="130">
        <f>'Raw Adj (EAM)'!R9/'Population (EAM)'!N8*10^5</f>
        <v>5.4510805319965154</v>
      </c>
      <c r="BG13" s="130">
        <f>'Raw Adj (EAM)'!R10/'Population (EAM)'!N9*10^5</f>
        <v>5.9836096963198404</v>
      </c>
      <c r="BH13" s="130">
        <f>'Raw Adj (EAM)'!R11/'Population (EAM)'!N10*10^5</f>
        <v>6.3734002232348592</v>
      </c>
      <c r="BI13" s="130">
        <f>'Raw Adj (EAM)'!R12/'Population (EAM)'!N11*10^5</f>
        <v>5.7660748163505167</v>
      </c>
      <c r="BJ13" s="130">
        <f>'Raw Adj (EAM)'!R13/'Population (EAM)'!N12*10^5</f>
        <v>6.9004443652257841</v>
      </c>
      <c r="BK13" s="130">
        <f>'Raw Adj (EAM)'!R14/'Population (EAM)'!N13*10^5</f>
        <v>6.6791065990035419</v>
      </c>
      <c r="BL13" s="130">
        <f>'Raw Adj (EAM)'!R15/'Population (EAM)'!N14*10^5</f>
        <v>6.2916439582391677</v>
      </c>
      <c r="BM13" s="130">
        <f>'Raw Adj (EAM)'!R16/'Population (EAM)'!N15*10^5</f>
        <v>5.9993465430855206</v>
      </c>
      <c r="BN13" s="130">
        <f>'Raw Adj (EAM)'!R17/'Population (EAM)'!N16*10^5</f>
        <v>6.4131513184828846</v>
      </c>
      <c r="BO13" s="130">
        <f>'Raw Adj (EAM)'!R18/'Population (EAM)'!N17*10^5</f>
        <v>6.1605844148836395</v>
      </c>
      <c r="BP13" s="130">
        <f>'Raw Adj (EAM)'!R19/'Population (EAM)'!N18*10^5</f>
        <v>7.0092033427904381</v>
      </c>
      <c r="BQ13" s="130">
        <f>'Raw Adj (EAM)'!R20/'Population (EAM)'!N19*10^5</f>
        <v>8.0115627305255259</v>
      </c>
      <c r="BR13" s="130">
        <f>'Raw Adj (EAM)'!R21/'Population (EAM)'!N20*10^5</f>
        <v>6.7574122371583094</v>
      </c>
      <c r="BS13" s="130">
        <f>'Raw Adj (EAM)'!R22/'Population (EAM)'!N21*10^5</f>
        <v>5.8398755114365173</v>
      </c>
      <c r="BT13" s="130">
        <f>'Raw Adj (EAM)'!R23/'Population (EAM)'!N22*10^5</f>
        <v>6.0333873974604035</v>
      </c>
      <c r="BU13" s="130">
        <f>'Raw Adj (EAM)'!R24/'Population (EAM)'!N23*10^5</f>
        <v>6.1253879157122118</v>
      </c>
      <c r="BV13" s="130">
        <f>'Raw Adj (EAM)'!R25/'Population (EAM)'!N24*10^5</f>
        <v>6.4665287367431894</v>
      </c>
      <c r="BW13" s="130">
        <f>'Raw Adj (EAM)'!R26/'Population (EAM)'!N25*10^5</f>
        <v>5.7565389338322079</v>
      </c>
      <c r="BX13" s="130">
        <f>'Raw Adj (EAM)'!R27/'Population (EAM)'!N26*10^5</f>
        <v>5.0733441945499687</v>
      </c>
      <c r="BY13" s="130">
        <f>'Raw Adj (EAM)'!R28/'Population (EAM)'!N27*10^5</f>
        <v>5.329293805309395</v>
      </c>
      <c r="BZ13" s="130">
        <f>'Raw Adj (EAM)'!R29/'Population (EAM)'!N28*10^5</f>
        <v>4.5035103145461521</v>
      </c>
      <c r="CA13" s="130">
        <f>'Raw Adj (EAM)'!R30/'Population (EAM)'!N29*10^5</f>
        <v>3.5490699105958599</v>
      </c>
      <c r="CB13" s="130">
        <f>'Raw Adj (EAM)'!R31/'Population (EAM)'!N30*10^5</f>
        <v>3.5999682738279866</v>
      </c>
      <c r="CC13" s="130">
        <f>'Raw Adj (EAM)'!R32/'Population (EAM)'!N31*10^5</f>
        <v>3.4614215288584518</v>
      </c>
      <c r="CD13" s="130">
        <f>'Raw Adj (EAM)'!R33/'Population (EAM)'!N32*10^5</f>
        <v>3.1548519958635608</v>
      </c>
      <c r="CE13" s="130">
        <f>'Raw Adj (EAM)'!R34/'Population (EAM)'!N33*10^5</f>
        <v>3.7098191257075155</v>
      </c>
      <c r="CF13" s="130">
        <f>'Raw Adj (EAM)'!R35/'Population (EAM)'!N34*10^5</f>
        <v>3.2925278717938831</v>
      </c>
      <c r="CG13" s="130">
        <f>'Raw Adj (EAM)'!R36/'Population (EAM)'!N35*10^5</f>
        <v>3.3403476585256122</v>
      </c>
      <c r="CH13" s="130">
        <f>'Raw Adj (EAM)'!R37/'Population (EAM)'!N36*10^5</f>
        <v>2.6003398873062618</v>
      </c>
      <c r="CI13" s="130">
        <f>'Raw Adj (EAM)'!R38/'Population (EAM)'!N37*10^5</f>
        <v>2.0407825737916157</v>
      </c>
      <c r="CJ13" s="130">
        <f>'Raw Adj (EAM)'!R39/'Population (EAM)'!N38*10^5</f>
        <v>1.7679633484811856</v>
      </c>
      <c r="CK13" s="130">
        <f>'Raw Adj (EAM)'!R40/'Population (EAM)'!N39*10^5</f>
        <v>1.7680975479935892</v>
      </c>
      <c r="CL13" s="130">
        <f>'Raw Adj (EAM)'!R41/'Population (EAM)'!N40*10^5</f>
        <v>1.4584207932320219</v>
      </c>
      <c r="CM13" s="130">
        <f>'Raw Adj (EAM)'!R42/'Population (EAM)'!N41*10^5</f>
        <v>1.3166318226889766</v>
      </c>
      <c r="CN13" s="130">
        <f>'Raw Adj (EAM)'!R43/'Population (EAM)'!N42*10^5</f>
        <v>1.1080249538299853</v>
      </c>
      <c r="CO13" s="130">
        <f>'Raw Adj (EAM)'!R44/'Population (EAM)'!N43*10^5</f>
        <v>1.0711596563467785</v>
      </c>
      <c r="CP13" s="130">
        <f>'Raw Adj (EAM)'!R45/'Population (EAM)'!N44*10^5</f>
        <v>0.67689738953496115</v>
      </c>
      <c r="CQ13" s="130">
        <f>'Raw Adj (EAM)'!R46/'Population (EAM)'!N45*10^5</f>
        <v>0.50212092983912526</v>
      </c>
      <c r="CR13" s="130">
        <f>'Raw Adj (EAM)'!R47/'Population (EAM)'!N46*10^5</f>
        <v>0.46827063720207918</v>
      </c>
      <c r="CS13" s="130">
        <f>'Raw Adj (EAM)'!R48/'Population (EAM)'!N47*10^5</f>
        <v>0.3434198142749495</v>
      </c>
      <c r="CT13" s="130">
        <f>'Raw Adj (EAM)'!R49/'Population (EAM)'!N48*10^5</f>
        <v>0.40235528286363603</v>
      </c>
      <c r="CU13" s="130">
        <f>'Raw Adj (EAM)'!R50/'Population (EAM)'!N49*10^5</f>
        <v>0.32617818564929285</v>
      </c>
      <c r="CV13" s="130">
        <f>'Raw Adj (EAM)'!R51/'Population (EAM)'!N50*10^5</f>
        <v>0.45526267164776363</v>
      </c>
      <c r="CW13" s="130">
        <f>'Raw Adj (EAM)'!R52/'Population (EAM)'!N51*10^5</f>
        <v>0.32624966225745194</v>
      </c>
      <c r="CX13" s="130">
        <f>'Raw Adj (EAM)'!R53/'Population (EAM)'!N52*10^5</f>
        <v>0.41096732923102908</v>
      </c>
      <c r="CY13" s="130">
        <f>'Raw Adj (EAM)'!R54/'Population (EAM)'!N53*10^5</f>
        <v>0.27090675470774989</v>
      </c>
      <c r="CZ13" s="132">
        <f>'Raw Adj (EAM)'!R55/'Population (EAM)'!N54*10^5</f>
        <v>0.34942405209990268</v>
      </c>
      <c r="DA13" s="131">
        <f>'Raw Adj (EAM)'!R56/'Population (EAM)'!N55*10^5</f>
        <v>0.24701341282831657</v>
      </c>
      <c r="DB13" s="131">
        <f>'Raw Adj (EAM)'!R57/'Population (EAM)'!N56*10^5</f>
        <v>0.3843292071749651</v>
      </c>
      <c r="DC13" s="131">
        <f>'Raw Adj (EAM)'!R58/'Population (EAM)'!N57*10^5</f>
        <v>0.5769296132075743</v>
      </c>
      <c r="DD13" s="131">
        <f>'Raw Adj (EAM)'!R59/'Population (EAM)'!N58*10^5</f>
        <v>0.68490553807279808</v>
      </c>
      <c r="DE13" s="133">
        <f>'Raw Adj (EAM)'!R60/'Population (EAM)'!N59*10^5</f>
        <v>0.55042892173726365</v>
      </c>
      <c r="DF13" s="130"/>
      <c r="DG13" s="130"/>
      <c r="DH13" s="130"/>
      <c r="DI13" s="130"/>
      <c r="DJ13" s="132"/>
      <c r="DK13" s="130"/>
      <c r="DL13" s="130"/>
      <c r="DM13" s="130"/>
      <c r="DN13" s="130"/>
      <c r="DO13" s="132"/>
      <c r="DP13" s="130"/>
      <c r="DQ13" s="130"/>
      <c r="DR13" s="130"/>
      <c r="DS13" s="130"/>
      <c r="DT13" s="132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</row>
    <row r="14" spans="1:173" ht="17.100000000000001" customHeight="1">
      <c r="A14" s="28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>
        <f>'Raw Adj (EAM)'!S3/'Population (EAM)'!O2*10^5</f>
        <v>6.2377187342372693</v>
      </c>
      <c r="AV14" s="130">
        <f>'Raw Adj (EAM)'!S4/'Population (EAM)'!O3*10^5</f>
        <v>6.9156722432401523</v>
      </c>
      <c r="AW14" s="130">
        <f>'Raw Adj (EAM)'!S5/'Population (EAM)'!O4*10^5</f>
        <v>8.0763224173252333</v>
      </c>
      <c r="AX14" s="130">
        <f>'Raw Adj (EAM)'!S6/'Population (EAM)'!O5*10^5</f>
        <v>7.5599823774203889</v>
      </c>
      <c r="AY14" s="130">
        <f>'Raw Adj (EAM)'!S7/'Population (EAM)'!O6*10^5</f>
        <v>8.5805817404068829</v>
      </c>
      <c r="AZ14" s="130">
        <f>'Raw Adj (EAM)'!S8/'Population (EAM)'!O7*10^5</f>
        <v>8.7894802477834375</v>
      </c>
      <c r="BA14" s="130">
        <f>'Raw Adj (EAM)'!S9/'Population (EAM)'!O8*10^5</f>
        <v>8.7212729007263121</v>
      </c>
      <c r="BB14" s="130">
        <f>'Raw Adj (EAM)'!S10/'Population (EAM)'!O9*10^5</f>
        <v>8.9877467053250744</v>
      </c>
      <c r="BC14" s="130">
        <f>'Raw Adj (EAM)'!S11/'Population (EAM)'!O10*10^5</f>
        <v>8.9228916648386196</v>
      </c>
      <c r="BD14" s="130">
        <f>'Raw Adj (EAM)'!S12/'Population (EAM)'!O11*10^5</f>
        <v>9.4668538398911579</v>
      </c>
      <c r="BE14" s="130">
        <f>'Raw Adj (EAM)'!S13/'Population (EAM)'!O12*10^5</f>
        <v>8.3663881156789053</v>
      </c>
      <c r="BF14" s="130">
        <f>'Raw Adj (EAM)'!S14/'Population (EAM)'!O13*10^5</f>
        <v>9.073178736887284</v>
      </c>
      <c r="BG14" s="130">
        <f>'Raw Adj (EAM)'!S15/'Population (EAM)'!O14*10^5</f>
        <v>10.236960834354091</v>
      </c>
      <c r="BH14" s="130">
        <f>'Raw Adj (EAM)'!S16/'Population (EAM)'!O15*10^5</f>
        <v>8.8213814190445596</v>
      </c>
      <c r="BI14" s="130">
        <f>'Raw Adj (EAM)'!S17/'Population (EAM)'!O16*10^5</f>
        <v>9.2836000956744922</v>
      </c>
      <c r="BJ14" s="130">
        <f>'Raw Adj (EAM)'!S18/'Population (EAM)'!O17*10^5</f>
        <v>10.010766466431265</v>
      </c>
      <c r="BK14" s="130">
        <f>'Raw Adj (EAM)'!S19/'Population (EAM)'!O18*10^5</f>
        <v>10.151854995239963</v>
      </c>
      <c r="BL14" s="130">
        <f>'Raw Adj (EAM)'!S20/'Population (EAM)'!O19*10^5</f>
        <v>9.9617161529494691</v>
      </c>
      <c r="BM14" s="130">
        <f>'Raw Adj (EAM)'!S21/'Population (EAM)'!O20*10^5</f>
        <v>11.04446448810222</v>
      </c>
      <c r="BN14" s="130">
        <f>'Raw Adj (EAM)'!S22/'Population (EAM)'!O21*10^5</f>
        <v>8.3700353488991457</v>
      </c>
      <c r="BO14" s="130">
        <f>'Raw Adj (EAM)'!S23/'Population (EAM)'!O22*10^5</f>
        <v>8.6860246415551678</v>
      </c>
      <c r="BP14" s="130">
        <f>'Raw Adj (EAM)'!S24/'Population (EAM)'!O23*10^5</f>
        <v>9.4568653045559294</v>
      </c>
      <c r="BQ14" s="130">
        <f>'Raw Adj (EAM)'!S25/'Population (EAM)'!O24*10^5</f>
        <v>10.535252251028439</v>
      </c>
      <c r="BR14" s="130">
        <f>'Raw Adj (EAM)'!S26/'Population (EAM)'!O25*10^5</f>
        <v>8.5795426900546499</v>
      </c>
      <c r="BS14" s="130">
        <f>'Raw Adj (EAM)'!S27/'Population (EAM)'!O26*10^5</f>
        <v>8.1797223565333113</v>
      </c>
      <c r="BT14" s="130">
        <f>'Raw Adj (EAM)'!S28/'Population (EAM)'!O27*10^5</f>
        <v>7.2182686565424596</v>
      </c>
      <c r="BU14" s="130">
        <f>'Raw Adj (EAM)'!S29/'Population (EAM)'!O28*10^5</f>
        <v>7.1980705875323228</v>
      </c>
      <c r="BV14" s="130">
        <f>'Raw Adj (EAM)'!S30/'Population (EAM)'!O29*10^5</f>
        <v>5.9339401988103084</v>
      </c>
      <c r="BW14" s="130">
        <f>'Raw Adj (EAM)'!S31/'Population (EAM)'!O30*10^5</f>
        <v>5.9419620615453104</v>
      </c>
      <c r="BX14" s="130">
        <f>'Raw Adj (EAM)'!S32/'Population (EAM)'!O31*10^5</f>
        <v>5.6630132844442933</v>
      </c>
      <c r="BY14" s="130">
        <f>'Raw Adj (EAM)'!S33/'Population (EAM)'!O32*10^5</f>
        <v>5.2029753568866557</v>
      </c>
      <c r="BZ14" s="130">
        <f>'Raw Adj (EAM)'!S34/'Population (EAM)'!O33*10^5</f>
        <v>5.040104978760275</v>
      </c>
      <c r="CA14" s="130">
        <f>'Raw Adj (EAM)'!S35/'Population (EAM)'!O34*10^5</f>
        <v>4.6430826857398833</v>
      </c>
      <c r="CB14" s="130">
        <f>'Raw Adj (EAM)'!S36/'Population (EAM)'!O35*10^5</f>
        <v>4.6734020639096334</v>
      </c>
      <c r="CC14" s="130">
        <f>'Raw Adj (EAM)'!S37/'Population (EAM)'!O36*10^5</f>
        <v>4.5136554696415434</v>
      </c>
      <c r="CD14" s="130">
        <f>'Raw Adj (EAM)'!S38/'Population (EAM)'!O37*10^5</f>
        <v>3.9226896400957165</v>
      </c>
      <c r="CE14" s="130">
        <f>'Raw Adj (EAM)'!S39/'Population (EAM)'!O38*10^5</f>
        <v>3.1730988462318401</v>
      </c>
      <c r="CF14" s="130">
        <f>'Raw Adj (EAM)'!S40/'Population (EAM)'!O39*10^5</f>
        <v>2.8415890046961287</v>
      </c>
      <c r="CG14" s="130">
        <f>'Raw Adj (EAM)'!S41/'Population (EAM)'!O40*10^5</f>
        <v>2.4366460602555162</v>
      </c>
      <c r="CH14" s="130">
        <f>'Raw Adj (EAM)'!S42/'Population (EAM)'!O41*10^5</f>
        <v>1.6045267622138581</v>
      </c>
      <c r="CI14" s="130">
        <f>'Raw Adj (EAM)'!S43/'Population (EAM)'!O42*10^5</f>
        <v>1.7719229405252022</v>
      </c>
      <c r="CJ14" s="130">
        <f>'Raw Adj (EAM)'!S44/'Population (EAM)'!O43*10^5</f>
        <v>1.3574002701916741</v>
      </c>
      <c r="CK14" s="130">
        <f>'Raw Adj (EAM)'!S45/'Population (EAM)'!O44*10^5</f>
        <v>1.1577657251792972</v>
      </c>
      <c r="CL14" s="130">
        <f>'Raw Adj (EAM)'!S46/'Population (EAM)'!O45*10^5</f>
        <v>1.0277892009020719</v>
      </c>
      <c r="CM14" s="130">
        <f>'Raw Adj (EAM)'!S47/'Population (EAM)'!O46*10^5</f>
        <v>0.90540939104201523</v>
      </c>
      <c r="CN14" s="130">
        <f>'Raw Adj (EAM)'!S48/'Population (EAM)'!O47*10^5</f>
        <v>0.95143204905495138</v>
      </c>
      <c r="CO14" s="130">
        <f>'Raw Adj (EAM)'!S49/'Population (EAM)'!O48*10^5</f>
        <v>0.65607269635381038</v>
      </c>
      <c r="CP14" s="130">
        <f>'Raw Adj (EAM)'!S50/'Population (EAM)'!O49*10^5</f>
        <v>0.66194903419500584</v>
      </c>
      <c r="CQ14" s="130">
        <f>'Raw Adj (EAM)'!S51/'Population (EAM)'!O50*10^5</f>
        <v>0.49527241840283726</v>
      </c>
      <c r="CR14" s="130">
        <f>'Raw Adj (EAM)'!S52/'Population (EAM)'!O51*10^5</f>
        <v>0.44120721968474785</v>
      </c>
      <c r="CS14" s="130">
        <f>'Raw Adj (EAM)'!S53/'Population (EAM)'!O52*10^5</f>
        <v>0.4613737014406486</v>
      </c>
      <c r="CT14" s="130">
        <f>'Raw Adj (EAM)'!S54/'Population (EAM)'!O53*10^5</f>
        <v>0.67718718540868328</v>
      </c>
      <c r="CU14" s="132">
        <f>'Raw Adj (EAM)'!S55/'Population (EAM)'!O54*10^5</f>
        <v>0.52052093040687208</v>
      </c>
      <c r="CV14" s="131">
        <f>'Raw Adj (EAM)'!S56/'Population (EAM)'!O55*10^5</f>
        <v>0.46323939796768887</v>
      </c>
      <c r="CW14" s="131">
        <f>'Raw Adj (EAM)'!S57/'Population (EAM)'!O56*10^5</f>
        <v>0.70699347183745287</v>
      </c>
      <c r="CX14" s="131">
        <f>'Raw Adj (EAM)'!S58/'Population (EAM)'!O57*10^5</f>
        <v>1.0151876486091267</v>
      </c>
      <c r="CY14" s="131">
        <f>'Raw Adj (EAM)'!S59/'Population (EAM)'!O58*10^5</f>
        <v>0.72922296525056229</v>
      </c>
      <c r="CZ14" s="133">
        <f>'Raw Adj (EAM)'!S60/'Population (EAM)'!O59*10^5</f>
        <v>0.92416799766948954</v>
      </c>
      <c r="DA14" s="130"/>
      <c r="DB14" s="130"/>
      <c r="DC14" s="130"/>
      <c r="DD14" s="130"/>
      <c r="DE14" s="132"/>
      <c r="DF14" s="130"/>
      <c r="DG14" s="130"/>
      <c r="DH14" s="130"/>
      <c r="DI14" s="130"/>
      <c r="DJ14" s="132"/>
      <c r="DK14" s="130"/>
      <c r="DL14" s="130"/>
      <c r="DM14" s="130"/>
      <c r="DN14" s="130"/>
      <c r="DO14" s="132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</row>
    <row r="15" spans="1:173" ht="17.100000000000001" customHeight="1">
      <c r="A15" s="28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>
        <f>'Raw Adj (EAM)'!T3/'Population (EAM)'!P2*10^5</f>
        <v>8.4210124973917271</v>
      </c>
      <c r="AQ15" s="130">
        <f>'Raw Adj (EAM)'!T4/'Population (EAM)'!P3*10^5</f>
        <v>9.4886788200827894</v>
      </c>
      <c r="AR15" s="130">
        <f>'Raw Adj (EAM)'!T5/'Population (EAM)'!P4*10^5</f>
        <v>9.724822261507418</v>
      </c>
      <c r="AS15" s="130">
        <f>'Raw Adj (EAM)'!T6/'Population (EAM)'!P5*10^5</f>
        <v>11.467838567270926</v>
      </c>
      <c r="AT15" s="130">
        <f>'Raw Adj (EAM)'!T7/'Population (EAM)'!P6*10^5</f>
        <v>11.692451599404302</v>
      </c>
      <c r="AU15" s="130">
        <f>'Raw Adj (EAM)'!T8/'Population (EAM)'!P7*10^5</f>
        <v>10.779880268751228</v>
      </c>
      <c r="AV15" s="130">
        <f>'Raw Adj (EAM)'!T9/'Population (EAM)'!P8*10^5</f>
        <v>12.321026183691393</v>
      </c>
      <c r="AW15" s="130">
        <f>'Raw Adj (EAM)'!T10/'Population (EAM)'!P9*10^5</f>
        <v>12.506356845173626</v>
      </c>
      <c r="AX15" s="130">
        <f>'Raw Adj (EAM)'!T11/'Population (EAM)'!P10*10^5</f>
        <v>14.066158269257821</v>
      </c>
      <c r="AY15" s="130">
        <f>'Raw Adj (EAM)'!T12/'Population (EAM)'!P11*10^5</f>
        <v>11.940026580386146</v>
      </c>
      <c r="AZ15" s="130">
        <f>'Raw Adj (EAM)'!T13/'Population (EAM)'!P12*10^5</f>
        <v>12.028129098488508</v>
      </c>
      <c r="BA15" s="130">
        <f>'Raw Adj (EAM)'!T14/'Population (EAM)'!P13*10^5</f>
        <v>13.192210507088275</v>
      </c>
      <c r="BB15" s="130">
        <f>'Raw Adj (EAM)'!T15/'Population (EAM)'!P14*10^5</f>
        <v>12.737955039913098</v>
      </c>
      <c r="BC15" s="130">
        <f>'Raw Adj (EAM)'!T16/'Population (EAM)'!P15*10^5</f>
        <v>12.07205576129347</v>
      </c>
      <c r="BD15" s="130">
        <f>'Raw Adj (EAM)'!T17/'Population (EAM)'!P16*10^5</f>
        <v>12.623410344838707</v>
      </c>
      <c r="BE15" s="130">
        <f>'Raw Adj (EAM)'!T18/'Population (EAM)'!P17*10^5</f>
        <v>13.999881637364339</v>
      </c>
      <c r="BF15" s="130">
        <f>'Raw Adj (EAM)'!T19/'Population (EAM)'!P18*10^5</f>
        <v>14.554046829559097</v>
      </c>
      <c r="BG15" s="130">
        <f>'Raw Adj (EAM)'!T20/'Population (EAM)'!P19*10^5</f>
        <v>13.917653446674093</v>
      </c>
      <c r="BH15" s="130">
        <f>'Raw Adj (EAM)'!T21/'Population (EAM)'!P20*10^5</f>
        <v>14.94602131794016</v>
      </c>
      <c r="BI15" s="130">
        <f>'Raw Adj (EAM)'!T22/'Population (EAM)'!P21*10^5</f>
        <v>13.237480193671512</v>
      </c>
      <c r="BJ15" s="130">
        <f>'Raw Adj (EAM)'!T23/'Population (EAM)'!P22*10^5</f>
        <v>11.223148196018162</v>
      </c>
      <c r="BK15" s="130">
        <f>'Raw Adj (EAM)'!T24/'Population (EAM)'!P23*10^5</f>
        <v>12.522375543855247</v>
      </c>
      <c r="BL15" s="130">
        <f>'Raw Adj (EAM)'!T25/'Population (EAM)'!P24*10^5</f>
        <v>12.567339093022152</v>
      </c>
      <c r="BM15" s="130">
        <f>'Raw Adj (EAM)'!T26/'Population (EAM)'!P25*10^5</f>
        <v>12.384012494990253</v>
      </c>
      <c r="BN15" s="130">
        <f>'Raw Adj (EAM)'!T27/'Population (EAM)'!P26*10^5</f>
        <v>11.396083346919125</v>
      </c>
      <c r="BO15" s="130">
        <f>'Raw Adj (EAM)'!T28/'Population (EAM)'!P27*10^5</f>
        <v>11.351555986157914</v>
      </c>
      <c r="BP15" s="130">
        <f>'Raw Adj (EAM)'!T29/'Population (EAM)'!P28*10^5</f>
        <v>9.9871598754234299</v>
      </c>
      <c r="BQ15" s="130">
        <f>'Raw Adj (EAM)'!T30/'Population (EAM)'!P29*10^5</f>
        <v>8.9997908931266775</v>
      </c>
      <c r="BR15" s="130">
        <f>'Raw Adj (EAM)'!T31/'Population (EAM)'!P30*10^5</f>
        <v>8.7069318191176848</v>
      </c>
      <c r="BS15" s="130">
        <f>'Raw Adj (EAM)'!T32/'Population (EAM)'!P31*10^5</f>
        <v>8.2685655455898335</v>
      </c>
      <c r="BT15" s="130">
        <f>'Raw Adj (EAM)'!T33/'Population (EAM)'!P32*10^5</f>
        <v>7.9559399564490407</v>
      </c>
      <c r="BU15" s="130">
        <f>'Raw Adj (EAM)'!T34/'Population (EAM)'!P33*10^5</f>
        <v>7.7417283880682977</v>
      </c>
      <c r="BV15" s="130">
        <f>'Raw Adj (EAM)'!T35/'Population (EAM)'!P34*10^5</f>
        <v>7.1118217596438837</v>
      </c>
      <c r="BW15" s="130">
        <f>'Raw Adj (EAM)'!T36/'Population (EAM)'!P35*10^5</f>
        <v>6.8351238000481853</v>
      </c>
      <c r="BX15" s="130">
        <f>'Raw Adj (EAM)'!T37/'Population (EAM)'!P36*10^5</f>
        <v>6.556589564027349</v>
      </c>
      <c r="BY15" s="130">
        <f>'Raw Adj (EAM)'!T38/'Population (EAM)'!P37*10^5</f>
        <v>5.9923296843461262</v>
      </c>
      <c r="BZ15" s="130">
        <f>'Raw Adj (EAM)'!T39/'Population (EAM)'!P38*10^5</f>
        <v>5.0261866538846531</v>
      </c>
      <c r="CA15" s="130">
        <f>'Raw Adj (EAM)'!T40/'Population (EAM)'!P39*10^5</f>
        <v>4.4388990673761528</v>
      </c>
      <c r="CB15" s="130">
        <f>'Raw Adj (EAM)'!T41/'Population (EAM)'!P40*10^5</f>
        <v>3.6271422978162735</v>
      </c>
      <c r="CC15" s="130">
        <f>'Raw Adj (EAM)'!T42/'Population (EAM)'!P41*10^5</f>
        <v>2.9542767045471843</v>
      </c>
      <c r="CD15" s="130">
        <f>'Raw Adj (EAM)'!T43/'Population (EAM)'!P42*10^5</f>
        <v>2.6258268243462735</v>
      </c>
      <c r="CE15" s="130">
        <f>'Raw Adj (EAM)'!T44/'Population (EAM)'!P43*10^5</f>
        <v>1.8487949208057139</v>
      </c>
      <c r="CF15" s="130">
        <f>'Raw Adj (EAM)'!T45/'Population (EAM)'!P44*10^5</f>
        <v>1.8300478569097167</v>
      </c>
      <c r="CG15" s="130">
        <f>'Raw Adj (EAM)'!T46/'Population (EAM)'!P45*10^5</f>
        <v>1.5192724894626366</v>
      </c>
      <c r="CH15" s="130">
        <f>'Raw Adj (EAM)'!T47/'Population (EAM)'!P46*10^5</f>
        <v>1.2245424233118303</v>
      </c>
      <c r="CI15" s="130">
        <f>'Raw Adj (EAM)'!T48/'Population (EAM)'!P47*10^5</f>
        <v>1.2942688797199302</v>
      </c>
      <c r="CJ15" s="130">
        <f>'Raw Adj (EAM)'!T49/'Population (EAM)'!P48*10^5</f>
        <v>1.2261113657335714</v>
      </c>
      <c r="CK15" s="130">
        <f>'Raw Adj (EAM)'!T50/'Population (EAM)'!P49*10^5</f>
        <v>0.81389561517436848</v>
      </c>
      <c r="CL15" s="130">
        <f>'Raw Adj (EAM)'!T51/'Population (EAM)'!P50*10^5</f>
        <v>0.85757997790873974</v>
      </c>
      <c r="CM15" s="130">
        <f>'Raw Adj (EAM)'!T52/'Population (EAM)'!P51*10^5</f>
        <v>0.66152269767066041</v>
      </c>
      <c r="CN15" s="130">
        <f>'Raw Adj (EAM)'!T53/'Population (EAM)'!P52*10^5</f>
        <v>0.50678527899335857</v>
      </c>
      <c r="CO15" s="130">
        <f>'Raw Adj (EAM)'!T54/'Population (EAM)'!P53*10^5</f>
        <v>0.68237152308963256</v>
      </c>
      <c r="CP15" s="132">
        <f>'Raw Adj (EAM)'!T55/'Population (EAM)'!P54*10^5</f>
        <v>1.0227138066586228</v>
      </c>
      <c r="CQ15" s="131">
        <f>'Raw Adj (EAM)'!T56/'Population (EAM)'!P55*10^5</f>
        <v>0.92211910690834475</v>
      </c>
      <c r="CR15" s="131">
        <f>'Raw Adj (EAM)'!T57/'Population (EAM)'!P56*10^5</f>
        <v>0.9543339043769612</v>
      </c>
      <c r="CS15" s="131">
        <f>'Raw Adj (EAM)'!T58/'Population (EAM)'!P57*10^5</f>
        <v>1.7387013229563473</v>
      </c>
      <c r="CT15" s="131">
        <f>'Raw Adj (EAM)'!T59/'Population (EAM)'!P58*10^5</f>
        <v>1.3792488421867255</v>
      </c>
      <c r="CU15" s="133">
        <f>'Raw Adj (EAM)'!T60/'Population (EAM)'!P59*10^5</f>
        <v>1.6368496419345433</v>
      </c>
      <c r="CV15" s="130"/>
      <c r="CW15" s="130"/>
      <c r="CX15" s="130"/>
      <c r="CY15" s="130"/>
      <c r="CZ15" s="132"/>
      <c r="DA15" s="130"/>
      <c r="DB15" s="130"/>
      <c r="DC15" s="130"/>
      <c r="DD15" s="130"/>
      <c r="DE15" s="132"/>
      <c r="DF15" s="130"/>
      <c r="DG15" s="130"/>
      <c r="DH15" s="130"/>
      <c r="DI15" s="130"/>
      <c r="DJ15" s="132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</row>
    <row r="16" spans="1:173" ht="17.100000000000001" customHeight="1">
      <c r="A16" s="28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>
        <f>'Raw Adj (EAM)'!U3/'Population (EAM)'!Q2*10^5</f>
        <v>11.061757700284744</v>
      </c>
      <c r="AL16" s="130">
        <f>'Raw Adj (EAM)'!U4/'Population (EAM)'!Q3*10^5</f>
        <v>11.400535325535246</v>
      </c>
      <c r="AM16" s="130">
        <f>'Raw Adj (EAM)'!U5/'Population (EAM)'!Q4*10^5</f>
        <v>11.653078080515654</v>
      </c>
      <c r="AN16" s="130">
        <f>'Raw Adj (EAM)'!U6/'Population (EAM)'!Q5*10^5</f>
        <v>12.832495206427984</v>
      </c>
      <c r="AO16" s="130">
        <f>'Raw Adj (EAM)'!U7/'Population (EAM)'!Q6*10^5</f>
        <v>13.447331071135951</v>
      </c>
      <c r="AP16" s="130">
        <f>'Raw Adj (EAM)'!U8/'Population (EAM)'!Q7*10^5</f>
        <v>14.867444659008168</v>
      </c>
      <c r="AQ16" s="130">
        <f>'Raw Adj (EAM)'!U9/'Population (EAM)'!Q8*10^5</f>
        <v>15.639348265705001</v>
      </c>
      <c r="AR16" s="130">
        <f>'Raw Adj (EAM)'!U10/'Population (EAM)'!Q9*10^5</f>
        <v>15.838556187070761</v>
      </c>
      <c r="AS16" s="130">
        <f>'Raw Adj (EAM)'!U11/'Population (EAM)'!Q10*10^5</f>
        <v>15.903861974152946</v>
      </c>
      <c r="AT16" s="130">
        <f>'Raw Adj (EAM)'!U12/'Population (EAM)'!Q11*10^5</f>
        <v>16.094288266495536</v>
      </c>
      <c r="AU16" s="130">
        <f>'Raw Adj (EAM)'!U13/'Population (EAM)'!Q12*10^5</f>
        <v>18.35433218222213</v>
      </c>
      <c r="AV16" s="130">
        <f>'Raw Adj (EAM)'!U14/'Population (EAM)'!Q13*10^5</f>
        <v>18.673270105878629</v>
      </c>
      <c r="AW16" s="130">
        <f>'Raw Adj (EAM)'!U15/'Population (EAM)'!Q14*10^5</f>
        <v>19.274924174243132</v>
      </c>
      <c r="AX16" s="130">
        <f>'Raw Adj (EAM)'!U16/'Population (EAM)'!Q15*10^5</f>
        <v>20.093908630326016</v>
      </c>
      <c r="AY16" s="130">
        <f>'Raw Adj (EAM)'!U17/'Population (EAM)'!Q16*10^5</f>
        <v>18.468243854691856</v>
      </c>
      <c r="AZ16" s="130">
        <f>'Raw Adj (EAM)'!U18/'Population (EAM)'!Q17*10^5</f>
        <v>17.400613910597418</v>
      </c>
      <c r="BA16" s="130">
        <f>'Raw Adj (EAM)'!U19/'Population (EAM)'!Q18*10^5</f>
        <v>20.25528693563038</v>
      </c>
      <c r="BB16" s="130">
        <f>'Raw Adj (EAM)'!U20/'Population (EAM)'!Q19*10^5</f>
        <v>19.15917672105288</v>
      </c>
      <c r="BC16" s="130">
        <f>'Raw Adj (EAM)'!U21/'Population (EAM)'!Q20*10^5</f>
        <v>19.642069916213298</v>
      </c>
      <c r="BD16" s="130">
        <f>'Raw Adj (EAM)'!U22/'Population (EAM)'!Q21*10^5</f>
        <v>17.136085416148898</v>
      </c>
      <c r="BE16" s="130">
        <f>'Raw Adj (EAM)'!U23/'Population (EAM)'!Q22*10^5</f>
        <v>16.478617435089838</v>
      </c>
      <c r="BF16" s="130">
        <f>'Raw Adj (EAM)'!U24/'Population (EAM)'!Q23*10^5</f>
        <v>16.280109434821789</v>
      </c>
      <c r="BG16" s="130">
        <f>'Raw Adj (EAM)'!U25/'Population (EAM)'!Q24*10^5</f>
        <v>16.588446086128865</v>
      </c>
      <c r="BH16" s="130">
        <f>'Raw Adj (EAM)'!U26/'Population (EAM)'!Q25*10^5</f>
        <v>15.950466246819614</v>
      </c>
      <c r="BI16" s="130">
        <f>'Raw Adj (EAM)'!U27/'Population (EAM)'!Q26*10^5</f>
        <v>17.360513644732748</v>
      </c>
      <c r="BJ16" s="130">
        <f>'Raw Adj (EAM)'!U28/'Population (EAM)'!Q27*10^5</f>
        <v>15.866346949242423</v>
      </c>
      <c r="BK16" s="130">
        <f>'Raw Adj (EAM)'!U29/'Population (EAM)'!Q28*10^5</f>
        <v>13.489279758831087</v>
      </c>
      <c r="BL16" s="130">
        <f>'Raw Adj (EAM)'!U30/'Population (EAM)'!Q29*10^5</f>
        <v>11.907827697861258</v>
      </c>
      <c r="BM16" s="130">
        <f>'Raw Adj (EAM)'!U31/'Population (EAM)'!Q30*10^5</f>
        <v>12.126053120507628</v>
      </c>
      <c r="BN16" s="130">
        <f>'Raw Adj (EAM)'!U32/'Population (EAM)'!Q31*10^5</f>
        <v>11.489553572938778</v>
      </c>
      <c r="BO16" s="130">
        <f>'Raw Adj (EAM)'!U33/'Population (EAM)'!Q32*10^5</f>
        <v>11.822588799434618</v>
      </c>
      <c r="BP16" s="130">
        <f>'Raw Adj (EAM)'!U34/'Population (EAM)'!Q33*10^5</f>
        <v>10.23822201100389</v>
      </c>
      <c r="BQ16" s="130">
        <f>'Raw Adj (EAM)'!U35/'Population (EAM)'!Q34*10^5</f>
        <v>10.476254585025428</v>
      </c>
      <c r="BR16" s="130">
        <f>'Raw Adj (EAM)'!U36/'Population (EAM)'!Q35*10^5</f>
        <v>10.131643150742383</v>
      </c>
      <c r="BS16" s="130">
        <f>'Raw Adj (EAM)'!U37/'Population (EAM)'!Q36*10^5</f>
        <v>8.4750512032004952</v>
      </c>
      <c r="BT16" s="130">
        <f>'Raw Adj (EAM)'!U38/'Population (EAM)'!Q37*10^5</f>
        <v>7.9409951849525795</v>
      </c>
      <c r="BU16" s="130">
        <f>'Raw Adj (EAM)'!U39/'Population (EAM)'!Q38*10^5</f>
        <v>7.6677567569573331</v>
      </c>
      <c r="BV16" s="130">
        <f>'Raw Adj (EAM)'!U40/'Population (EAM)'!Q39*10^5</f>
        <v>6.8373385670311171</v>
      </c>
      <c r="BW16" s="130">
        <f>'Raw Adj (EAM)'!U41/'Population (EAM)'!Q40*10^5</f>
        <v>5.3792257539363524</v>
      </c>
      <c r="BX16" s="130">
        <f>'Raw Adj (EAM)'!U42/'Population (EAM)'!Q41*10^5</f>
        <v>4.1563206753106705</v>
      </c>
      <c r="BY16" s="130">
        <f>'Raw Adj (EAM)'!U43/'Population (EAM)'!Q42*10^5</f>
        <v>3.8929276875364125</v>
      </c>
      <c r="BZ16" s="130">
        <f>'Raw Adj (EAM)'!U44/'Population (EAM)'!Q43*10^5</f>
        <v>3.1997863558519484</v>
      </c>
      <c r="CA16" s="130">
        <f>'Raw Adj (EAM)'!U45/'Population (EAM)'!Q44*10^5</f>
        <v>2.8646113080531381</v>
      </c>
      <c r="CB16" s="130">
        <f>'Raw Adj (EAM)'!U46/'Population (EAM)'!Q45*10^5</f>
        <v>1.9298527474107405</v>
      </c>
      <c r="CC16" s="130">
        <f>'Raw Adj (EAM)'!U47/'Population (EAM)'!Q46*10^5</f>
        <v>2.0473920064697588</v>
      </c>
      <c r="CD16" s="130">
        <f>'Raw Adj (EAM)'!U48/'Population (EAM)'!Q47*10^5</f>
        <v>1.9781509375407833</v>
      </c>
      <c r="CE16" s="130">
        <f>'Raw Adj (EAM)'!U49/'Population (EAM)'!Q48*10^5</f>
        <v>1.5686149464317996</v>
      </c>
      <c r="CF16" s="130">
        <f>'Raw Adj (EAM)'!U50/'Population (EAM)'!Q49*10^5</f>
        <v>1.6208927414107477</v>
      </c>
      <c r="CG16" s="130">
        <f>'Raw Adj (EAM)'!U51/'Population (EAM)'!Q50*10^5</f>
        <v>1.588684813787909</v>
      </c>
      <c r="CH16" s="130">
        <f>'Raw Adj (EAM)'!U52/'Population (EAM)'!Q51*10^5</f>
        <v>1.1766588536518785</v>
      </c>
      <c r="CI16" s="132">
        <f>'Raw Adj (EAM)'!U53/'Population (EAM)'!Q52*10^5</f>
        <v>1.2456303552166736</v>
      </c>
      <c r="CJ16" s="132">
        <f>'Raw Adj (EAM)'!U54/'Population (EAM)'!Q53*10^5</f>
        <v>0.58487461085899473</v>
      </c>
      <c r="CK16" s="132">
        <f>'Raw Adj (EAM)'!U55/'Population (EAM)'!Q54*10^5</f>
        <v>1.4100342292460255</v>
      </c>
      <c r="CL16" s="133">
        <f>'Raw Adj (EAM)'!U56/'Population (EAM)'!Q55*10^5</f>
        <v>1.6690010604779755</v>
      </c>
      <c r="CM16" s="133">
        <f>'Raw Adj (EAM)'!U57/'Population (EAM)'!Q56*10^5</f>
        <v>1.2750136868816184</v>
      </c>
      <c r="CN16" s="133">
        <f>'Raw Adj (EAM)'!U58/'Population (EAM)'!Q57*10^5</f>
        <v>2.5667148921052174</v>
      </c>
      <c r="CO16" s="133">
        <f>'Raw Adj (EAM)'!U59/'Population (EAM)'!Q58*10^5</f>
        <v>1.8490939439674559</v>
      </c>
      <c r="CP16" s="133">
        <f>'Raw Adj (EAM)'!U60/'Population (EAM)'!Q59*10^5</f>
        <v>2.4630301611455776</v>
      </c>
      <c r="CQ16" s="130"/>
      <c r="CR16" s="130"/>
      <c r="CS16" s="130"/>
      <c r="CT16" s="130"/>
      <c r="CU16" s="132"/>
      <c r="CV16" s="130"/>
      <c r="CW16" s="130"/>
      <c r="CX16" s="130"/>
      <c r="CY16" s="130"/>
      <c r="CZ16" s="132"/>
      <c r="DA16" s="130"/>
      <c r="DB16" s="130"/>
      <c r="DC16" s="130"/>
      <c r="DD16" s="130"/>
      <c r="DE16" s="132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</row>
    <row r="17" spans="1:173" ht="17.100000000000001" customHeight="1">
      <c r="A17" s="28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>
        <f>'Raw Adj (EAM)'!V3/'Population (EAM)'!R2*10^5</f>
        <v>12.344675252033571</v>
      </c>
      <c r="AG17" s="130">
        <f>'Raw Adj (EAM)'!V4/'Population (EAM)'!R3*10^5</f>
        <v>12.723477806222128</v>
      </c>
      <c r="AH17" s="130">
        <f>'Raw Adj (EAM)'!V5/'Population (EAM)'!R4*10^5</f>
        <v>13.575742512066201</v>
      </c>
      <c r="AI17" s="130">
        <f>'Raw Adj (EAM)'!V6/'Population (EAM)'!R5*10^5</f>
        <v>16.480605858462987</v>
      </c>
      <c r="AJ17" s="130">
        <f>'Raw Adj (EAM)'!V7/'Population (EAM)'!R6*10^5</f>
        <v>16.734905780578764</v>
      </c>
      <c r="AK17" s="130">
        <f>'Raw Adj (EAM)'!V8/'Population (EAM)'!R7*10^5</f>
        <v>16.369562178586406</v>
      </c>
      <c r="AL17" s="130">
        <f>'Raw Adj (EAM)'!V9/'Population (EAM)'!R8*10^5</f>
        <v>18.266355700863951</v>
      </c>
      <c r="AM17" s="130">
        <f>'Raw Adj (EAM)'!V10/'Population (EAM)'!R9*10^5</f>
        <v>18.027636948979463</v>
      </c>
      <c r="AN17" s="130">
        <f>'Raw Adj (EAM)'!V11/'Population (EAM)'!R10*10^5</f>
        <v>22.490908021890387</v>
      </c>
      <c r="AO17" s="130">
        <f>'Raw Adj (EAM)'!V12/'Population (EAM)'!R11*10^5</f>
        <v>19.972955387578835</v>
      </c>
      <c r="AP17" s="130">
        <f>'Raw Adj (EAM)'!V13/'Population (EAM)'!R12*10^5</f>
        <v>20.465288230478755</v>
      </c>
      <c r="AQ17" s="130">
        <f>'Raw Adj (EAM)'!V14/'Population (EAM)'!R13*10^5</f>
        <v>20.109755786038722</v>
      </c>
      <c r="AR17" s="130">
        <f>'Raw Adj (EAM)'!V15/'Population (EAM)'!R14*10^5</f>
        <v>24.22980447137455</v>
      </c>
      <c r="AS17" s="130">
        <f>'Raw Adj (EAM)'!V16/'Population (EAM)'!R15*10^5</f>
        <v>20.715012659877203</v>
      </c>
      <c r="AT17" s="130">
        <f>'Raw Adj (EAM)'!V17/'Population (EAM)'!R16*10^5</f>
        <v>21.007553463443582</v>
      </c>
      <c r="AU17" s="130">
        <f>'Raw Adj (EAM)'!V18/'Population (EAM)'!R17*10^5</f>
        <v>24.786675177101309</v>
      </c>
      <c r="AV17" s="130">
        <f>'Raw Adj (EAM)'!V19/'Population (EAM)'!R18*10^5</f>
        <v>24.074504190919146</v>
      </c>
      <c r="AW17" s="130">
        <f>'Raw Adj (EAM)'!V20/'Population (EAM)'!R19*10^5</f>
        <v>25.464164601964029</v>
      </c>
      <c r="AX17" s="130">
        <f>'Raw Adj (EAM)'!V21/'Population (EAM)'!R20*10^5</f>
        <v>25.941055436783767</v>
      </c>
      <c r="AY17" s="130">
        <f>'Raw Adj (EAM)'!V22/'Population (EAM)'!R21*10^5</f>
        <v>21.163990310009225</v>
      </c>
      <c r="AZ17" s="130">
        <f>'Raw Adj (EAM)'!V23/'Population (EAM)'!R22*10^5</f>
        <v>23.083796651508809</v>
      </c>
      <c r="BA17" s="130">
        <f>'Raw Adj (EAM)'!V24/'Population (EAM)'!R23*10^5</f>
        <v>23.776957062233794</v>
      </c>
      <c r="BB17" s="130">
        <f>'Raw Adj (EAM)'!V25/'Population (EAM)'!R24*10^5</f>
        <v>22.704897855654636</v>
      </c>
      <c r="BC17" s="130">
        <f>'Raw Adj (EAM)'!V26/'Population (EAM)'!R25*10^5</f>
        <v>23.06553599806886</v>
      </c>
      <c r="BD17" s="130">
        <f>'Raw Adj (EAM)'!V27/'Population (EAM)'!R26*10^5</f>
        <v>21.302833525473197</v>
      </c>
      <c r="BE17" s="130">
        <f>'Raw Adj (EAM)'!V28/'Population (EAM)'!R27*10^5</f>
        <v>22.633183752181726</v>
      </c>
      <c r="BF17" s="130">
        <f>'Raw Adj (EAM)'!V29/'Population (EAM)'!R28*10^5</f>
        <v>17.867504038313168</v>
      </c>
      <c r="BG17" s="130">
        <f>'Raw Adj (EAM)'!V30/'Population (EAM)'!R29*10^5</f>
        <v>18.61548129713945</v>
      </c>
      <c r="BH17" s="130">
        <f>'Raw Adj (EAM)'!V31/'Population (EAM)'!R30*10^5</f>
        <v>15.232893328714745</v>
      </c>
      <c r="BI17" s="130">
        <f>'Raw Adj (EAM)'!V32/'Population (EAM)'!R31*10^5</f>
        <v>15.321188823252669</v>
      </c>
      <c r="BJ17" s="130">
        <f>'Raw Adj (EAM)'!V33/'Population (EAM)'!R32*10^5</f>
        <v>15.019703479432888</v>
      </c>
      <c r="BK17" s="130">
        <f>'Raw Adj (EAM)'!V34/'Population (EAM)'!R33*10^5</f>
        <v>15.543894252817585</v>
      </c>
      <c r="BL17" s="130">
        <f>'Raw Adj (EAM)'!V35/'Population (EAM)'!R34*10^5</f>
        <v>12.12140418148832</v>
      </c>
      <c r="BM17" s="130">
        <f>'Raw Adj (EAM)'!V36/'Population (EAM)'!R35*10^5</f>
        <v>13.832840019998116</v>
      </c>
      <c r="BN17" s="130">
        <f>'Raw Adj (EAM)'!V37/'Population (EAM)'!R36*10^5</f>
        <v>13.9374264696884</v>
      </c>
      <c r="BO17" s="130">
        <f>'Raw Adj (EAM)'!V38/'Population (EAM)'!R37*10^5</f>
        <v>11.271299892778526</v>
      </c>
      <c r="BP17" s="130">
        <f>'Raw Adj (EAM)'!V39/'Population (EAM)'!R38*10^5</f>
        <v>9.2494009561994446</v>
      </c>
      <c r="BQ17" s="130">
        <f>'Raw Adj (EAM)'!V40/'Population (EAM)'!R39*10^5</f>
        <v>9.2400032834244215</v>
      </c>
      <c r="BR17" s="130">
        <f>'Raw Adj (EAM)'!V41/'Population (EAM)'!R40*10^5</f>
        <v>8.2265909617869912</v>
      </c>
      <c r="BS17" s="130">
        <f>'Raw Adj (EAM)'!V42/'Population (EAM)'!R41*10^5</f>
        <v>5.339529591603652</v>
      </c>
      <c r="BT17" s="130">
        <f>'Raw Adj (EAM)'!V43/'Population (EAM)'!R42*10^5</f>
        <v>5.5479947954329312</v>
      </c>
      <c r="BU17" s="130">
        <f>'Raw Adj (EAM)'!V44/'Population (EAM)'!R43*10^5</f>
        <v>5.055492455520092</v>
      </c>
      <c r="BV17" s="130">
        <f>'Raw Adj (EAM)'!V45/'Population (EAM)'!R44*10^5</f>
        <v>3.9534240900099915</v>
      </c>
      <c r="BW17" s="130">
        <f>'Raw Adj (EAM)'!V46/'Population (EAM)'!R45*10^5</f>
        <v>3.0056299326871403</v>
      </c>
      <c r="BX17" s="130">
        <f>'Raw Adj (EAM)'!V47/'Population (EAM)'!R46*10^5</f>
        <v>2.6340547957770832</v>
      </c>
      <c r="BY17" s="130">
        <f>'Raw Adj (EAM)'!V48/'Population (EAM)'!R47*10^5</f>
        <v>2.3763447674106861</v>
      </c>
      <c r="BZ17" s="130">
        <f>'Raw Adj (EAM)'!V49/'Population (EAM)'!R48*10^5</f>
        <v>2.496800785980855</v>
      </c>
      <c r="CA17" s="130">
        <f>'Raw Adj (EAM)'!V50/'Population (EAM)'!R49*10^5</f>
        <v>2.2089369959727749</v>
      </c>
      <c r="CB17" s="130">
        <f>'Raw Adj (EAM)'!V51/'Population (EAM)'!R50*10^5</f>
        <v>1.6711686938449337</v>
      </c>
      <c r="CC17" s="130">
        <f>'Raw Adj (EAM)'!V52/'Population (EAM)'!R51*10^5</f>
        <v>1.6685775852821922</v>
      </c>
      <c r="CD17" s="130">
        <f>'Raw Adj (EAM)'!V53/'Population (EAM)'!R52*10^5</f>
        <v>1.7576854797602519</v>
      </c>
      <c r="CE17" s="132">
        <f>'Raw Adj (EAM)'!V54/'Population (EAM)'!R53*10^5</f>
        <v>1.8160193748427729</v>
      </c>
      <c r="CF17" s="132">
        <f>'Raw Adj (EAM)'!V55/'Population (EAM)'!R54*10^5</f>
        <v>1.853011367626995</v>
      </c>
      <c r="CG17" s="133">
        <f>'Raw Adj (EAM)'!V56/'Population (EAM)'!R55*10^5</f>
        <v>2.3545584704788176</v>
      </c>
      <c r="CH17" s="133">
        <f>'Raw Adj (EAM)'!V57/'Population (EAM)'!R56*10^5</f>
        <v>2.6880152092787846</v>
      </c>
      <c r="CI17" s="133">
        <f>'Raw Adj (EAM)'!V58/'Population (EAM)'!R57*10^5</f>
        <v>3.7935178956893609</v>
      </c>
      <c r="CJ17" s="133">
        <f>'Raw Adj (EAM)'!V59/'Population (EAM)'!R58*10^5</f>
        <v>3.742230233137851</v>
      </c>
      <c r="CK17" s="133">
        <f>'Raw Adj (EAM)'!V60/'Population (EAM)'!R59*10^5</f>
        <v>3.7931341804255161</v>
      </c>
      <c r="CL17" s="130"/>
      <c r="CM17" s="130"/>
      <c r="CN17" s="130"/>
      <c r="CO17" s="130"/>
      <c r="CP17" s="132"/>
      <c r="CQ17" s="130"/>
      <c r="CR17" s="130"/>
      <c r="CS17" s="130"/>
      <c r="CT17" s="130"/>
      <c r="CU17" s="132"/>
      <c r="CV17" s="130"/>
      <c r="CW17" s="130"/>
      <c r="CX17" s="130"/>
      <c r="CY17" s="130"/>
      <c r="CZ17" s="132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</row>
    <row r="18" spans="1:173" ht="17.100000000000001" customHeight="1">
      <c r="A18" s="28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>
        <f>'Raw Adj (EAM)'!W3/'Population (EAM)'!S2*10^5</f>
        <v>13.798957809070474</v>
      </c>
      <c r="AB18" s="130">
        <f>'Raw Adj (EAM)'!W4/'Population (EAM)'!S3*10^5</f>
        <v>14.609521302734636</v>
      </c>
      <c r="AC18" s="130">
        <f>'Raw Adj (EAM)'!W5/'Population (EAM)'!S4*10^5</f>
        <v>15.651755449497392</v>
      </c>
      <c r="AD18" s="130">
        <f>'Raw Adj (EAM)'!W6/'Population (EAM)'!S5*10^5</f>
        <v>16.458158820097569</v>
      </c>
      <c r="AE18" s="130">
        <f>'Raw Adj (EAM)'!W7/'Population (EAM)'!S6*10^5</f>
        <v>19.30071512477247</v>
      </c>
      <c r="AF18" s="130">
        <f>'Raw Adj (EAM)'!W8/'Population (EAM)'!S7*10^5</f>
        <v>21.33443073890772</v>
      </c>
      <c r="AG18" s="130">
        <f>'Raw Adj (EAM)'!W9/'Population (EAM)'!S8*10^5</f>
        <v>22.24715315893684</v>
      </c>
      <c r="AH18" s="130">
        <f>'Raw Adj (EAM)'!W10/'Population (EAM)'!S9*10^5</f>
        <v>23.737671891706679</v>
      </c>
      <c r="AI18" s="130">
        <f>'Raw Adj (EAM)'!W11/'Population (EAM)'!S10*10^5</f>
        <v>24.02849121015857</v>
      </c>
      <c r="AJ18" s="130">
        <f>'Raw Adj (EAM)'!W12/'Population (EAM)'!S11*10^5</f>
        <v>22.451966763380359</v>
      </c>
      <c r="AK18" s="130">
        <f>'Raw Adj (EAM)'!W13/'Population (EAM)'!S12*10^5</f>
        <v>25.489301908268175</v>
      </c>
      <c r="AL18" s="130">
        <f>'Raw Adj (EAM)'!W14/'Population (EAM)'!S13*10^5</f>
        <v>27.266187953726408</v>
      </c>
      <c r="AM18" s="130">
        <f>'Raw Adj (EAM)'!W15/'Population (EAM)'!S14*10^5</f>
        <v>25.014010875468742</v>
      </c>
      <c r="AN18" s="130">
        <f>'Raw Adj (EAM)'!W16/'Population (EAM)'!S15*10^5</f>
        <v>25.058100816809141</v>
      </c>
      <c r="AO18" s="130">
        <f>'Raw Adj (EAM)'!W17/'Population (EAM)'!S16*10^5</f>
        <v>25.60102776489645</v>
      </c>
      <c r="AP18" s="130">
        <f>'Raw Adj (EAM)'!W18/'Population (EAM)'!S17*10^5</f>
        <v>27.949299324798247</v>
      </c>
      <c r="AQ18" s="130">
        <f>'Raw Adj (EAM)'!W19/'Population (EAM)'!S18*10^5</f>
        <v>28.733423565254277</v>
      </c>
      <c r="AR18" s="130">
        <f>'Raw Adj (EAM)'!W20/'Population (EAM)'!S19*10^5</f>
        <v>32.627377045255344</v>
      </c>
      <c r="AS18" s="130">
        <f>'Raw Adj (EAM)'!W21/'Population (EAM)'!S20*10^5</f>
        <v>33.690003272524407</v>
      </c>
      <c r="AT18" s="130">
        <f>'Raw Adj (EAM)'!W22/'Population (EAM)'!S21*10^5</f>
        <v>26.937684282086327</v>
      </c>
      <c r="AU18" s="130">
        <f>'Raw Adj (EAM)'!W23/'Population (EAM)'!S22*10^5</f>
        <v>27.655073792832003</v>
      </c>
      <c r="AV18" s="130">
        <f>'Raw Adj (EAM)'!W24/'Population (EAM)'!S23*10^5</f>
        <v>27.191634864329011</v>
      </c>
      <c r="AW18" s="130">
        <f>'Raw Adj (EAM)'!W25/'Population (EAM)'!S24*10^5</f>
        <v>28.667501321810107</v>
      </c>
      <c r="AX18" s="130">
        <f>'Raw Adj (EAM)'!W26/'Population (EAM)'!S25*10^5</f>
        <v>28.863210140124355</v>
      </c>
      <c r="AY18" s="130">
        <f>'Raw Adj (EAM)'!W27/'Population (EAM)'!S26*10^5</f>
        <v>27.383469243934357</v>
      </c>
      <c r="AZ18" s="130">
        <f>'Raw Adj (EAM)'!W28/'Population (EAM)'!S27*10^5</f>
        <v>25.040848340138531</v>
      </c>
      <c r="BA18" s="130">
        <f>'Raw Adj (EAM)'!W29/'Population (EAM)'!S28*10^5</f>
        <v>22.428652365407892</v>
      </c>
      <c r="BB18" s="130">
        <f>'Raw Adj (EAM)'!W30/'Population (EAM)'!S29*10^5</f>
        <v>21.311916089019022</v>
      </c>
      <c r="BC18" s="130">
        <f>'Raw Adj (EAM)'!W31/'Population (EAM)'!S30*10^5</f>
        <v>18.617026839895658</v>
      </c>
      <c r="BD18" s="130">
        <f>'Raw Adj (EAM)'!W32/'Population (EAM)'!S31*10^5</f>
        <v>20.319672623570114</v>
      </c>
      <c r="BE18" s="130">
        <f>'Raw Adj (EAM)'!W33/'Population (EAM)'!S32*10^5</f>
        <v>19.613874788985747</v>
      </c>
      <c r="BF18" s="130">
        <f>'Raw Adj (EAM)'!W34/'Population (EAM)'!S33*10^5</f>
        <v>17.347926151805918</v>
      </c>
      <c r="BG18" s="130">
        <f>'Raw Adj (EAM)'!W35/'Population (EAM)'!S34*10^5</f>
        <v>18.204546282024832</v>
      </c>
      <c r="BH18" s="130">
        <f>'Raw Adj (EAM)'!W36/'Population (EAM)'!S35*10^5</f>
        <v>20.578055853470605</v>
      </c>
      <c r="BI18" s="130">
        <f>'Raw Adj (EAM)'!W37/'Population (EAM)'!S36*10^5</f>
        <v>18.453239935018491</v>
      </c>
      <c r="BJ18" s="130">
        <f>'Raw Adj (EAM)'!W38/'Population (EAM)'!S37*10^5</f>
        <v>13.559957342105259</v>
      </c>
      <c r="BK18" s="130">
        <f>'Raw Adj (EAM)'!W39/'Population (EAM)'!S38*10^5</f>
        <v>14.50552764615823</v>
      </c>
      <c r="BL18" s="130">
        <f>'Raw Adj (EAM)'!W40/'Population (EAM)'!S39*10^5</f>
        <v>10.823545540969825</v>
      </c>
      <c r="BM18" s="130">
        <f>'Raw Adj (EAM)'!W41/'Population (EAM)'!S40*10^5</f>
        <v>10.459871711000858</v>
      </c>
      <c r="BN18" s="130">
        <f>'Raw Adj (EAM)'!W42/'Population (EAM)'!S41*10^5</f>
        <v>8.2082928124161434</v>
      </c>
      <c r="BO18" s="130">
        <f>'Raw Adj (EAM)'!W43/'Population (EAM)'!S42*10^5</f>
        <v>7.8786060367284563</v>
      </c>
      <c r="BP18" s="130">
        <f>'Raw Adj (EAM)'!W44/'Population (EAM)'!S43*10^5</f>
        <v>6.4601345342592911</v>
      </c>
      <c r="BQ18" s="130">
        <f>'Raw Adj (EAM)'!W45/'Population (EAM)'!S44*10^5</f>
        <v>5.6406896790689309</v>
      </c>
      <c r="BR18" s="130">
        <f>'Raw Adj (EAM)'!W46/'Population (EAM)'!S45*10^5</f>
        <v>4.481174991241339</v>
      </c>
      <c r="BS18" s="130">
        <f>'Raw Adj (EAM)'!W47/'Population (EAM)'!S46*10^5</f>
        <v>3.3375127411803973</v>
      </c>
      <c r="BT18" s="130">
        <f>'Raw Adj (EAM)'!W48/'Population (EAM)'!S47*10^5</f>
        <v>3.6524713148984742</v>
      </c>
      <c r="BU18" s="130">
        <f>'Raw Adj (EAM)'!W49/'Population (EAM)'!S48*10^5</f>
        <v>3.0521710608615811</v>
      </c>
      <c r="BV18" s="132">
        <f>'Raw Adj (EAM)'!W50/'Population (EAM)'!S49*10^5</f>
        <v>2.1561107079921218</v>
      </c>
      <c r="BW18" s="130">
        <f>'Raw Adj (EAM)'!W51/'Population (EAM)'!S50*10^5</f>
        <v>2.1648457908181671</v>
      </c>
      <c r="BX18" s="130">
        <f>'Raw Adj (EAM)'!W52/'Population (EAM)'!S51*10^5</f>
        <v>1.4289700658556732</v>
      </c>
      <c r="BY18" s="130">
        <f>'Raw Adj (EAM)'!W53/'Population (EAM)'!S52*10^5</f>
        <v>1.4424433899446882</v>
      </c>
      <c r="BZ18" s="130">
        <f>'Raw Adj (EAM)'!W54/'Population (EAM)'!S53*10^5</f>
        <v>2.1147217314572551</v>
      </c>
      <c r="CA18" s="132">
        <f>'Raw Adj (EAM)'!W55/'Population (EAM)'!S54*10^5</f>
        <v>2.7620727514617887</v>
      </c>
      <c r="CB18" s="133">
        <f>'Raw Adj (EAM)'!W56/'Population (EAM)'!S55*10^5</f>
        <v>3.1687528895781245</v>
      </c>
      <c r="CC18" s="133">
        <f>'Raw Adj (EAM)'!W57/'Population (EAM)'!S56*10^5</f>
        <v>4.5513540657625144</v>
      </c>
      <c r="CD18" s="133">
        <f>'Raw Adj (EAM)'!W58/'Population (EAM)'!S57*10^5</f>
        <v>6.1314932797698205</v>
      </c>
      <c r="CE18" s="133">
        <f>'Raw Adj (EAM)'!W59/'Population (EAM)'!S58*10^5</f>
        <v>4.9906689613661737</v>
      </c>
      <c r="CF18" s="133">
        <f>'Raw Adj (EAM)'!W60/'Population (EAM)'!S59*10^5</f>
        <v>6.1200990096017556</v>
      </c>
      <c r="CG18" s="130"/>
      <c r="CH18" s="130"/>
      <c r="CI18" s="130"/>
      <c r="CJ18" s="130"/>
      <c r="CK18" s="132"/>
      <c r="CL18" s="130"/>
      <c r="CM18" s="130"/>
      <c r="CN18" s="130"/>
      <c r="CO18" s="130"/>
      <c r="CP18" s="132"/>
      <c r="CQ18" s="130"/>
      <c r="CR18" s="130"/>
      <c r="CS18" s="130"/>
      <c r="CT18" s="130"/>
      <c r="CU18" s="132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</row>
    <row r="19" spans="1:173" ht="17.100000000000001" customHeight="1">
      <c r="A19" s="28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>
        <f>'Raw Adj (EAM)'!X3/'Population (EAM)'!T2*10^5</f>
        <v>9.5993395654378979</v>
      </c>
      <c r="W19" s="130">
        <f>'Raw Adj (EAM)'!X4/'Population (EAM)'!T3*10^5</f>
        <v>16.202332604671053</v>
      </c>
      <c r="X19" s="130">
        <f>'Raw Adj (EAM)'!X5/'Population (EAM)'!T4*10^5</f>
        <v>16.860649288276228</v>
      </c>
      <c r="Y19" s="130">
        <f>'Raw Adj (EAM)'!X6/'Population (EAM)'!T5*10^5</f>
        <v>16.021967349695458</v>
      </c>
      <c r="Z19" s="130">
        <f>'Raw Adj (EAM)'!X7/'Population (EAM)'!T6*10^5</f>
        <v>17.663079152076726</v>
      </c>
      <c r="AA19" s="130">
        <f>'Raw Adj (EAM)'!X8/'Population (EAM)'!T7*10^5</f>
        <v>16.056445286515796</v>
      </c>
      <c r="AB19" s="130">
        <f>'Raw Adj (EAM)'!X9/'Population (EAM)'!T8*10^5</f>
        <v>18.181777369747767</v>
      </c>
      <c r="AC19" s="130">
        <f>'Raw Adj (EAM)'!X10/'Population (EAM)'!T9*10^5</f>
        <v>26.284919841856023</v>
      </c>
      <c r="AD19" s="130">
        <f>'Raw Adj (EAM)'!X11/'Population (EAM)'!T10*10^5</f>
        <v>28.907588558503047</v>
      </c>
      <c r="AE19" s="130">
        <f>'Raw Adj (EAM)'!X12/'Population (EAM)'!T11*10^5</f>
        <v>23.392436855810249</v>
      </c>
      <c r="AF19" s="130">
        <f>'Raw Adj (EAM)'!X13/'Population (EAM)'!T12*10^5</f>
        <v>24.895488738276711</v>
      </c>
      <c r="AG19" s="130">
        <f>'Raw Adj (EAM)'!X14/'Population (EAM)'!T13*10^5</f>
        <v>27.581308836534202</v>
      </c>
      <c r="AH19" s="130">
        <f>'Raw Adj (EAM)'!X15/'Population (EAM)'!T14*10^5</f>
        <v>26.617516708541174</v>
      </c>
      <c r="AI19" s="130">
        <f>'Raw Adj (EAM)'!X16/'Population (EAM)'!T15*10^5</f>
        <v>25.841151926771921</v>
      </c>
      <c r="AJ19" s="130">
        <f>'Raw Adj (EAM)'!X17/'Population (EAM)'!T16*10^5</f>
        <v>26.426924372360546</v>
      </c>
      <c r="AK19" s="130">
        <f>'Raw Adj (EAM)'!X18/'Population (EAM)'!T17*10^5</f>
        <v>28.314456756050337</v>
      </c>
      <c r="AL19" s="130">
        <f>'Raw Adj (EAM)'!X19/'Population (EAM)'!T18*10^5</f>
        <v>30.726274588898203</v>
      </c>
      <c r="AM19" s="130">
        <f>'Raw Adj (EAM)'!X20/'Population (EAM)'!T19*10^5</f>
        <v>31.596864308868962</v>
      </c>
      <c r="AN19" s="130">
        <f>'Raw Adj (EAM)'!X21/'Population (EAM)'!T20*10^5</f>
        <v>32.341083071574246</v>
      </c>
      <c r="AO19" s="130">
        <f>'Raw Adj (EAM)'!X22/'Population (EAM)'!T21*10^5</f>
        <v>31.222953481300955</v>
      </c>
      <c r="AP19" s="130">
        <f>'Raw Adj (EAM)'!X23/'Population (EAM)'!T22*10^5</f>
        <v>29.952169338597042</v>
      </c>
      <c r="AQ19" s="130">
        <f>'Raw Adj (EAM)'!X24/'Population (EAM)'!T23*10^5</f>
        <v>29.619831491561389</v>
      </c>
      <c r="AR19" s="130">
        <f>'Raw Adj (EAM)'!X25/'Population (EAM)'!T24*10^5</f>
        <v>27.221644935614105</v>
      </c>
      <c r="AS19" s="130">
        <f>'Raw Adj (EAM)'!X26/'Population (EAM)'!T25*10^5</f>
        <v>33.78043141833475</v>
      </c>
      <c r="AT19" s="130">
        <f>'Raw Adj (EAM)'!X27/'Population (EAM)'!T26*10^5</f>
        <v>30.753804168044983</v>
      </c>
      <c r="AU19" s="130">
        <f>'Raw Adj (EAM)'!X28/'Population (EAM)'!T27*10^5</f>
        <v>29.616839448511573</v>
      </c>
      <c r="AV19" s="130">
        <f>'Raw Adj (EAM)'!X29/'Population (EAM)'!T28*10^5</f>
        <v>26.121531045128677</v>
      </c>
      <c r="AW19" s="130">
        <f>'Raw Adj (EAM)'!X30/'Population (EAM)'!T29*10^5</f>
        <v>24.859338601297924</v>
      </c>
      <c r="AX19" s="130">
        <f>'Raw Adj (EAM)'!X31/'Population (EAM)'!T30*10^5</f>
        <v>24.153622897048965</v>
      </c>
      <c r="AY19" s="130">
        <f>'Raw Adj (EAM)'!X32/'Population (EAM)'!T31*10^5</f>
        <v>21.840154337090649</v>
      </c>
      <c r="AZ19" s="130">
        <f>'Raw Adj (EAM)'!X33/'Population (EAM)'!T32*10^5</f>
        <v>23.845229201535346</v>
      </c>
      <c r="BA19" s="130">
        <f>'Raw Adj (EAM)'!X34/'Population (EAM)'!T33*10^5</f>
        <v>23.146448283256127</v>
      </c>
      <c r="BB19" s="130">
        <f>'Raw Adj (EAM)'!X35/'Population (EAM)'!T34*10^5</f>
        <v>24.708038159833063</v>
      </c>
      <c r="BC19" s="130">
        <f>'Raw Adj (EAM)'!X36/'Population (EAM)'!T35*10^5</f>
        <v>19.427944183516363</v>
      </c>
      <c r="BD19" s="130">
        <f>'Raw Adj (EAM)'!X37/'Population (EAM)'!T36*10^5</f>
        <v>18.160633460612797</v>
      </c>
      <c r="BE19" s="130">
        <f>'Raw Adj (EAM)'!X38/'Population (EAM)'!T37*10^5</f>
        <v>20.534102821818024</v>
      </c>
      <c r="BF19" s="130">
        <f>'Raw Adj (EAM)'!X39/'Population (EAM)'!T38*10^5</f>
        <v>16.266601572093101</v>
      </c>
      <c r="BG19" s="130">
        <f>'Raw Adj (EAM)'!X40/'Population (EAM)'!T39*10^5</f>
        <v>13.16016611008417</v>
      </c>
      <c r="BH19" s="130">
        <f>'Raw Adj (EAM)'!X41/'Population (EAM)'!T40*10^5</f>
        <v>12.892512029013547</v>
      </c>
      <c r="BI19" s="130">
        <f>'Raw Adj (EAM)'!X42/'Population (EAM)'!T41*10^5</f>
        <v>11.592489508553456</v>
      </c>
      <c r="BJ19" s="130">
        <f>'Raw Adj (EAM)'!X43/'Population (EAM)'!T42*10^5</f>
        <v>11.88403558080253</v>
      </c>
      <c r="BK19" s="130">
        <f>'Raw Adj (EAM)'!X44/'Population (EAM)'!T43*10^5</f>
        <v>9.8626741344156468</v>
      </c>
      <c r="BL19" s="130">
        <f>'Raw Adj (EAM)'!X45/'Population (EAM)'!T44*10^5</f>
        <v>6.3916391678227829</v>
      </c>
      <c r="BM19" s="130">
        <f>'Raw Adj (EAM)'!X46/'Population (EAM)'!T45*10^5</f>
        <v>6.1532760258226133</v>
      </c>
      <c r="BN19" s="130">
        <f>'Raw Adj (EAM)'!X47/'Population (EAM)'!T46*10^5</f>
        <v>4.7856010187652336</v>
      </c>
      <c r="BO19" s="130">
        <f>'Raw Adj (EAM)'!X48/'Population (EAM)'!T47*10^5</f>
        <v>4.9313138429024299</v>
      </c>
      <c r="BP19" s="130">
        <f>'Raw Adj (EAM)'!X49/'Population (EAM)'!T48*10^5</f>
        <v>4.0567585597605609</v>
      </c>
      <c r="BQ19" s="130">
        <f>'Raw Adj (EAM)'!X50/'Population (EAM)'!T49*10^5</f>
        <v>2.5363090760733296</v>
      </c>
      <c r="BR19" s="132">
        <f>'Raw Adj (EAM)'!X51/'Population (EAM)'!T50*10^5</f>
        <v>3.7245910855777509</v>
      </c>
      <c r="BS19" s="130">
        <f>'Raw Adj (EAM)'!X52/'Population (EAM)'!T51*10^5</f>
        <v>2.1320553839212764</v>
      </c>
      <c r="BT19" s="130">
        <f>'Raw Adj (EAM)'!X53/'Population (EAM)'!T52*10^5</f>
        <v>3.0123143410261148</v>
      </c>
      <c r="BU19" s="130">
        <f>'Raw Adj (EAM)'!X54/'Population (EAM)'!T53*10^5</f>
        <v>3.842051316781689</v>
      </c>
      <c r="BV19" s="130">
        <f>'Raw Adj (EAM)'!X55/'Population (EAM)'!T54*10^5</f>
        <v>3.9355027323633252</v>
      </c>
      <c r="BW19" s="133">
        <f>'Raw Adj (EAM)'!X56/'Population (EAM)'!T55*10^5</f>
        <v>4.9398810452547322</v>
      </c>
      <c r="BX19" s="133">
        <f>'Raw Adj (EAM)'!X57/'Population (EAM)'!T56*10^5</f>
        <v>6.1144172078513828</v>
      </c>
      <c r="BY19" s="133">
        <f>'Raw Adj (EAM)'!X58/'Population (EAM)'!T57*10^5</f>
        <v>10.024086284600896</v>
      </c>
      <c r="BZ19" s="133">
        <f>'Raw Adj (EAM)'!X59/'Population (EAM)'!T58*10^5</f>
        <v>7.5582827581573468</v>
      </c>
      <c r="CA19" s="133">
        <f>'Raw Adj (EAM)'!X60/'Population (EAM)'!T59*10^5</f>
        <v>9.7556649372533375</v>
      </c>
      <c r="CB19" s="130"/>
      <c r="CC19" s="130"/>
      <c r="CD19" s="130"/>
      <c r="CE19" s="130"/>
      <c r="CF19" s="132"/>
      <c r="CG19" s="130"/>
      <c r="CH19" s="130"/>
      <c r="CI19" s="130"/>
      <c r="CJ19" s="130"/>
      <c r="CK19" s="132"/>
      <c r="CL19" s="130"/>
      <c r="CM19" s="130"/>
      <c r="CN19" s="130"/>
      <c r="CO19" s="130"/>
      <c r="CP19" s="132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</row>
    <row r="20" spans="1:173" ht="17.100000000000001" customHeight="1">
      <c r="A20" s="28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>
        <f>'Raw Adj (EAM)'!Y3/'Population (EAM)'!U2*10^5</f>
        <v>9.8059003736865193</v>
      </c>
      <c r="R20" s="130">
        <f>'Raw Adj (EAM)'!Y4/'Population (EAM)'!U3*10^5</f>
        <v>11.443330990175083</v>
      </c>
      <c r="S20" s="130">
        <f>'Raw Adj (EAM)'!Y5/'Population (EAM)'!U4*10^5</f>
        <v>16.381038557844569</v>
      </c>
      <c r="T20" s="130">
        <f>'Raw Adj (EAM)'!Y6/'Population (EAM)'!U5*10^5</f>
        <v>16.909278047345975</v>
      </c>
      <c r="U20" s="130">
        <f>'Raw Adj (EAM)'!Y7/'Population (EAM)'!U6*10^5</f>
        <v>13.489910966587622</v>
      </c>
      <c r="V20" s="130">
        <f>'Raw Adj (EAM)'!Y8/'Population (EAM)'!U7*10^5</f>
        <v>16.817802653176546</v>
      </c>
      <c r="W20" s="130">
        <f>'Raw Adj (EAM)'!Y9/'Population (EAM)'!U8*10^5</f>
        <v>20.709427319617653</v>
      </c>
      <c r="X20" s="130">
        <f>'Raw Adj (EAM)'!Y10/'Population (EAM)'!U9*10^5</f>
        <v>26.591535028016082</v>
      </c>
      <c r="Y20" s="130">
        <f>'Raw Adj (EAM)'!Y11/'Population (EAM)'!U10*10^5</f>
        <v>18.419937740610436</v>
      </c>
      <c r="Z20" s="130">
        <f>'Raw Adj (EAM)'!Y12/'Population (EAM)'!U11*10^5</f>
        <v>20.581213468346093</v>
      </c>
      <c r="AA20" s="130">
        <f>'Raw Adj (EAM)'!Y13/'Population (EAM)'!U12*10^5</f>
        <v>26.485140145837324</v>
      </c>
      <c r="AB20" s="130">
        <f>'Raw Adj (EAM)'!Y14/'Population (EAM)'!U13*10^5</f>
        <v>26.503324638204138</v>
      </c>
      <c r="AC20" s="130">
        <f>'Raw Adj (EAM)'!Y15/'Population (EAM)'!U14*10^5</f>
        <v>19.093751790039228</v>
      </c>
      <c r="AD20" s="130">
        <f>'Raw Adj (EAM)'!Y16/'Population (EAM)'!U15*10^5</f>
        <v>26.268179968554598</v>
      </c>
      <c r="AE20" s="130">
        <f>'Raw Adj (EAM)'!Y17/'Population (EAM)'!U16*10^5</f>
        <v>30.664933704772171</v>
      </c>
      <c r="AF20" s="130">
        <f>'Raw Adj (EAM)'!Y18/'Population (EAM)'!U17*10^5</f>
        <v>27.865269563973548</v>
      </c>
      <c r="AG20" s="130">
        <f>'Raw Adj (EAM)'!Y19/'Population (EAM)'!U18*10^5</f>
        <v>34.335027646473911</v>
      </c>
      <c r="AH20" s="130">
        <f>'Raw Adj (EAM)'!Y20/'Population (EAM)'!U19*10^5</f>
        <v>33.168842062630631</v>
      </c>
      <c r="AI20" s="130">
        <f>'Raw Adj (EAM)'!Y21/'Population (EAM)'!U20*10^5</f>
        <v>38.37269732533958</v>
      </c>
      <c r="AJ20" s="130">
        <f>'Raw Adj (EAM)'!Y22/'Population (EAM)'!U21*10^5</f>
        <v>33.274334864086363</v>
      </c>
      <c r="AK20" s="130">
        <f>'Raw Adj (EAM)'!Y23/'Population (EAM)'!U22*10^5</f>
        <v>26.929723283818042</v>
      </c>
      <c r="AL20" s="130">
        <f>'Raw Adj (EAM)'!Y24/'Population (EAM)'!U23*10^5</f>
        <v>29.697114780435111</v>
      </c>
      <c r="AM20" s="130">
        <f>'Raw Adj (EAM)'!Y25/'Population (EAM)'!U24*10^5</f>
        <v>27.493957497866568</v>
      </c>
      <c r="AN20" s="130">
        <f>'Raw Adj (EAM)'!Y26/'Population (EAM)'!U25*10^5</f>
        <v>36.579070146233462</v>
      </c>
      <c r="AO20" s="130">
        <f>'Raw Adj (EAM)'!Y27/'Population (EAM)'!U26*10^5</f>
        <v>32.003654480461101</v>
      </c>
      <c r="AP20" s="130">
        <f>'Raw Adj (EAM)'!Y28/'Population (EAM)'!U27*10^5</f>
        <v>25.802572903557085</v>
      </c>
      <c r="AQ20" s="130">
        <f>'Raw Adj (EAM)'!Y29/'Population (EAM)'!U28*10^5</f>
        <v>26.854462702392361</v>
      </c>
      <c r="AR20" s="130">
        <f>'Raw Adj (EAM)'!Y30/'Population (EAM)'!U29*10^5</f>
        <v>28.471441024438793</v>
      </c>
      <c r="AS20" s="130">
        <f>'Raw Adj (EAM)'!Y31/'Population (EAM)'!U30*10^5</f>
        <v>24.439534554883338</v>
      </c>
      <c r="AT20" s="130">
        <f>'Raw Adj (EAM)'!Y32/'Population (EAM)'!U31*10^5</f>
        <v>25.036760434491882</v>
      </c>
      <c r="AU20" s="130">
        <f>'Raw Adj (EAM)'!Y33/'Population (EAM)'!U32*10^5</f>
        <v>27.990438683547168</v>
      </c>
      <c r="AV20" s="130">
        <f>'Raw Adj (EAM)'!Y34/'Population (EAM)'!U33*10^5</f>
        <v>27.239850084683887</v>
      </c>
      <c r="AW20" s="130">
        <f>'Raw Adj (EAM)'!Y35/'Population (EAM)'!U34*10^5</f>
        <v>26.705870185906893</v>
      </c>
      <c r="AX20" s="130">
        <f>'Raw Adj (EAM)'!Y36/'Population (EAM)'!U35*10^5</f>
        <v>23.918596528768671</v>
      </c>
      <c r="AY20" s="130">
        <f>'Raw Adj (EAM)'!Y37/'Population (EAM)'!U36*10^5</f>
        <v>18.662177518211603</v>
      </c>
      <c r="AZ20" s="130">
        <f>'Raw Adj (EAM)'!Y38/'Population (EAM)'!U37*10^5</f>
        <v>20.43873640161663</v>
      </c>
      <c r="BA20" s="130">
        <f>'Raw Adj (EAM)'!Y39/'Population (EAM)'!U38*10^5</f>
        <v>19.965180724815923</v>
      </c>
      <c r="BB20" s="130">
        <f>'Raw Adj (EAM)'!Y40/'Population (EAM)'!U39*10^5</f>
        <v>14.65499575371498</v>
      </c>
      <c r="BC20" s="130">
        <f>'Raw Adj (EAM)'!Y41/'Population (EAM)'!U40*10^5</f>
        <v>13.151177568395092</v>
      </c>
      <c r="BD20" s="130">
        <f>'Raw Adj (EAM)'!Y42/'Population (EAM)'!U41*10^5</f>
        <v>16.259419270098174</v>
      </c>
      <c r="BE20" s="130">
        <f>'Raw Adj (EAM)'!Y43/'Population (EAM)'!U42*10^5</f>
        <v>12.17221432559387</v>
      </c>
      <c r="BF20" s="130">
        <f>'Raw Adj (EAM)'!Y44/'Population (EAM)'!U43*10^5</f>
        <v>9.871163370445915</v>
      </c>
      <c r="BG20" s="130">
        <f>'Raw Adj (EAM)'!Y45/'Population (EAM)'!U44*10^5</f>
        <v>9.6916342253895262</v>
      </c>
      <c r="BH20" s="130">
        <f>'Raw Adj (EAM)'!Y46/'Population (EAM)'!U45*10^5</f>
        <v>8.4912580321313555</v>
      </c>
      <c r="BI20" s="130">
        <f>'Raw Adj (EAM)'!Y47/'Population (EAM)'!U46*10^5</f>
        <v>5.0169031043052748</v>
      </c>
      <c r="BJ20" s="130">
        <f>'Raw Adj (EAM)'!Y48/'Population (EAM)'!U47*10^5</f>
        <v>5.7752639854537859</v>
      </c>
      <c r="BK20" s="130">
        <f>'Raw Adj (EAM)'!Y49/'Population (EAM)'!U48*10^5</f>
        <v>6.3141335565529886</v>
      </c>
      <c r="BL20" s="130">
        <f>'Raw Adj (EAM)'!Y50/'Population (EAM)'!U49*10^5</f>
        <v>4.6931056539755822</v>
      </c>
      <c r="BM20" s="130">
        <f>'Raw Adj (EAM)'!Y51/'Population (EAM)'!U50*10^5</f>
        <v>4.5081371876236611</v>
      </c>
      <c r="BN20" s="132">
        <f>'Raw Adj (EAM)'!Y52/'Population (EAM)'!U51*10^5</f>
        <v>3.9473619286810382</v>
      </c>
      <c r="BO20" s="130">
        <f>'Raw Adj (EAM)'!Y53/'Population (EAM)'!U52*10^5</f>
        <v>1.8575506337343579</v>
      </c>
      <c r="BP20" s="130">
        <f>'Raw Adj (EAM)'!Y54/'Population (EAM)'!U53*10^5</f>
        <v>4.4215506378086795</v>
      </c>
      <c r="BQ20" s="130">
        <f>'Raw Adj (EAM)'!Y55/'Population (EAM)'!U54*10^5</f>
        <v>5.2514330884507174</v>
      </c>
      <c r="BR20" s="131">
        <f>'Raw Adj (EAM)'!Y56/'Population (EAM)'!U55*10^5</f>
        <v>7.1914469724008239</v>
      </c>
      <c r="BS20" s="133">
        <f>'Raw Adj (EAM)'!Y57/'Population (EAM)'!U56*10^5</f>
        <v>8.1708838215223647</v>
      </c>
      <c r="BT20" s="133">
        <f>'Raw Adj (EAM)'!Y58/'Population (EAM)'!U57*10^5</f>
        <v>10.741828185075525</v>
      </c>
      <c r="BU20" s="133">
        <f>'Raw Adj (EAM)'!Y59/'Population (EAM)'!U58*10^5</f>
        <v>11.164867882396724</v>
      </c>
      <c r="BV20" s="133">
        <f>'Raw Adj (EAM)'!Y60/'Population (EAM)'!U59*10^5</f>
        <v>9.5776266641126337</v>
      </c>
      <c r="BW20" s="130"/>
      <c r="BX20" s="130"/>
      <c r="BY20" s="130"/>
      <c r="BZ20" s="132"/>
      <c r="CA20" s="130"/>
      <c r="CB20" s="130"/>
      <c r="CC20" s="130"/>
      <c r="CD20" s="130"/>
      <c r="CE20" s="132"/>
      <c r="CF20" s="130"/>
      <c r="CG20" s="130"/>
      <c r="CH20" s="130"/>
      <c r="CI20" s="130"/>
      <c r="CJ20" s="132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</row>
    <row r="21" spans="1:173" ht="17.100000000000001" customHeight="1">
      <c r="A21" s="28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>
        <f>'Raw Adj (EAM)'!Z3/'Population (EAM)'!V2*10^5</f>
        <v>13.787921091727593</v>
      </c>
      <c r="M21" s="130">
        <f>'Raw Adj (EAM)'!Z4/'Population (EAM)'!V3*10^5</f>
        <v>17.547553870990384</v>
      </c>
      <c r="N21" s="130">
        <f>'Raw Adj (EAM)'!Z5/'Population (EAM)'!V4*10^5</f>
        <v>20.380434782608699</v>
      </c>
      <c r="O21" s="130">
        <f>'Raw Adj (EAM)'!Z6/'Population (EAM)'!V5*10^5</f>
        <v>9.5907928388746786</v>
      </c>
      <c r="P21" s="130">
        <f>'Raw Adj (EAM)'!Z7/'Population (EAM)'!V6*10^5</f>
        <v>25.043826696719258</v>
      </c>
      <c r="Q21" s="130">
        <f>'Raw Adj (EAM)'!Z8/'Population (EAM)'!V7*10^5</f>
        <v>32.594524119947842</v>
      </c>
      <c r="R21" s="130">
        <f>'Raw Adj (EAM)'!Z9/'Population (EAM)'!V8*10^5</f>
        <v>23.249731174983289</v>
      </c>
      <c r="S21" s="130">
        <f>'Raw Adj (EAM)'!Z10/'Population (EAM)'!V9*10^5</f>
        <v>36.926572929981539</v>
      </c>
      <c r="T21" s="130">
        <f>'Raw Adj (EAM)'!Z11/'Population (EAM)'!V10*10^5</f>
        <v>25.09690192688436</v>
      </c>
      <c r="U21" s="130">
        <f>'Raw Adj (EAM)'!Z12/'Population (EAM)'!V11*10^5</f>
        <v>18.960426880468052</v>
      </c>
      <c r="V21" s="130">
        <f>'Raw Adj (EAM)'!Z13/'Population (EAM)'!V12*10^5</f>
        <v>26.098757699133522</v>
      </c>
      <c r="W21" s="130">
        <f>'Raw Adj (EAM)'!Z14/'Population (EAM)'!V13*10^5</f>
        <v>23.492527240653178</v>
      </c>
      <c r="X21" s="130">
        <f>'Raw Adj (EAM)'!Z15/'Population (EAM)'!V14*10^5</f>
        <v>28.804806287677714</v>
      </c>
      <c r="Y21" s="130">
        <f>'Raw Adj (EAM)'!Z16/'Population (EAM)'!V15*10^5</f>
        <v>27.974710861381311</v>
      </c>
      <c r="Z21" s="130">
        <f>'Raw Adj (EAM)'!Z17/'Population (EAM)'!V16*10^5</f>
        <v>31.314892775849959</v>
      </c>
      <c r="AA21" s="130">
        <f>'Raw Adj (EAM)'!Z18/'Population (EAM)'!V17*10^5</f>
        <v>24.772521556857701</v>
      </c>
      <c r="AB21" s="130">
        <f>'Raw Adj (EAM)'!Z19/'Population (EAM)'!V18*10^5</f>
        <v>16.719984840547077</v>
      </c>
      <c r="AC21" s="130">
        <f>'Raw Adj (EAM)'!Z20/'Population (EAM)'!V19*10^5</f>
        <v>33.767092368992571</v>
      </c>
      <c r="AD21" s="130">
        <f>'Raw Adj (EAM)'!Z21/'Population (EAM)'!V20*10^5</f>
        <v>41.351647518556554</v>
      </c>
      <c r="AE21" s="130">
        <f>'Raw Adj (EAM)'!Z22/'Population (EAM)'!V21*10^5</f>
        <v>35.515988113982637</v>
      </c>
      <c r="AF21" s="130">
        <f>'Raw Adj (EAM)'!Z23/'Population (EAM)'!V22*10^5</f>
        <v>34.846732455085053</v>
      </c>
      <c r="AG21" s="130">
        <f>'Raw Adj (EAM)'!Z24/'Population (EAM)'!V23*10^5</f>
        <v>18.698345819673154</v>
      </c>
      <c r="AH21" s="130">
        <f>'Raw Adj (EAM)'!Z25/'Population (EAM)'!V24*10^5</f>
        <v>35.930080064195089</v>
      </c>
      <c r="AI21" s="130">
        <f>'Raw Adj (EAM)'!Z26/'Population (EAM)'!V25*10^5</f>
        <v>31.577119219413614</v>
      </c>
      <c r="AJ21" s="130">
        <f>'Raw Adj (EAM)'!Z27/'Population (EAM)'!V26*10^5</f>
        <v>27.671320060323481</v>
      </c>
      <c r="AK21" s="130">
        <f>'Raw Adj (EAM)'!Z28/'Population (EAM)'!V27*10^5</f>
        <v>32.507427947285954</v>
      </c>
      <c r="AL21" s="130">
        <f>'Raw Adj (EAM)'!Z29/'Population (EAM)'!V28*10^5</f>
        <v>38.711534948652783</v>
      </c>
      <c r="AM21" s="130">
        <f>'Raw Adj (EAM)'!Z30/'Population (EAM)'!V29*10^5</f>
        <v>29.194352644424466</v>
      </c>
      <c r="AN21" s="130">
        <f>'Raw Adj (EAM)'!Z31/'Population (EAM)'!V30*10^5</f>
        <v>32.377634869596278</v>
      </c>
      <c r="AO21" s="130">
        <f>'Raw Adj (EAM)'!Z32/'Population (EAM)'!V31*10^5</f>
        <v>22.383191715234641</v>
      </c>
      <c r="AP21" s="130">
        <f>'Raw Adj (EAM)'!Z33/'Population (EAM)'!V32*10^5</f>
        <v>22.921882225375921</v>
      </c>
      <c r="AQ21" s="130">
        <f>'Raw Adj (EAM)'!Z34/'Population (EAM)'!V33*10^5</f>
        <v>29.945788462950304</v>
      </c>
      <c r="AR21" s="130">
        <f>'Raw Adj (EAM)'!Z35/'Population (EAM)'!V34*10^5</f>
        <v>19.501142209758001</v>
      </c>
      <c r="AS21" s="130">
        <f>'Raw Adj (EAM)'!Z36/'Population (EAM)'!V35*10^5</f>
        <v>27.406948987711075</v>
      </c>
      <c r="AT21" s="130">
        <f>'Raw Adj (EAM)'!Z37/'Population (EAM)'!V36*10^5</f>
        <v>23.002685350526846</v>
      </c>
      <c r="AU21" s="130">
        <f>'Raw Adj (EAM)'!Z38/'Population (EAM)'!V37*10^5</f>
        <v>21.57547432850485</v>
      </c>
      <c r="AV21" s="130">
        <f>'Raw Adj (EAM)'!Z39/'Population (EAM)'!V38*10^5</f>
        <v>24.424517656483808</v>
      </c>
      <c r="AW21" s="130">
        <f>'Raw Adj (EAM)'!Z40/'Population (EAM)'!V39*10^5</f>
        <v>16.666428574829883</v>
      </c>
      <c r="AX21" s="130">
        <f>'Raw Adj (EAM)'!Z41/'Population (EAM)'!V40*10^5</f>
        <v>14.762854172526485</v>
      </c>
      <c r="AY21" s="130">
        <f>'Raw Adj (EAM)'!Z42/'Population (EAM)'!V41*10^5</f>
        <v>13.144536550703506</v>
      </c>
      <c r="AZ21" s="130">
        <f>'Raw Adj (EAM)'!Z43/'Population (EAM)'!V42*10^5</f>
        <v>14.989717054100888</v>
      </c>
      <c r="BA21" s="130">
        <f>'Raw Adj (EAM)'!Z44/'Population (EAM)'!V43*10^5</f>
        <v>12.324511641226215</v>
      </c>
      <c r="BB21" s="130">
        <f>'Raw Adj (EAM)'!Z45/'Population (EAM)'!V44*10^5</f>
        <v>7.6853049284463193</v>
      </c>
      <c r="BC21" s="130">
        <f>'Raw Adj (EAM)'!Z46/'Population (EAM)'!V45*10^5</f>
        <v>10.250396690351916</v>
      </c>
      <c r="BD21" s="130">
        <f>'Raw Adj (EAM)'!Z47/'Population (EAM)'!V46*10^5</f>
        <v>8.8402813735271444</v>
      </c>
      <c r="BE21" s="130">
        <f>'Raw Adj (EAM)'!Z48/'Population (EAM)'!V47*10^5</f>
        <v>2.9575123771892984</v>
      </c>
      <c r="BF21" s="130">
        <f>'Raw Adj (EAM)'!Z49/'Population (EAM)'!V48*10^5</f>
        <v>6.1217220960776455</v>
      </c>
      <c r="BG21" s="130">
        <f>'Raw Adj (EAM)'!Z50/'Population (EAM)'!V49*10^5</f>
        <v>4.8233579145944088</v>
      </c>
      <c r="BH21" s="130">
        <f>'Raw Adj (EAM)'!Z51/'Population (EAM)'!V50*10^5</f>
        <v>2.5622761211239165</v>
      </c>
      <c r="BI21" s="130">
        <f>'Raw Adj (EAM)'!Z52/'Population (EAM)'!V51*10^5</f>
        <v>2.0353437441165845</v>
      </c>
      <c r="BJ21" s="132">
        <f>'Raw Adj (EAM)'!Z53/'Population (EAM)'!V52*10^5</f>
        <v>4.5973488621561565</v>
      </c>
      <c r="BK21" s="130">
        <f>'Raw Adj (EAM)'!Z54/'Population (EAM)'!V53*10^5</f>
        <v>8.217813137201528</v>
      </c>
      <c r="BL21" s="130">
        <f>'Raw Adj (EAM)'!Z55/'Population (EAM)'!V54*10^5</f>
        <v>6.8647686344144585</v>
      </c>
      <c r="BM21" s="131">
        <f>'Raw Adj (EAM)'!Z56/'Population (EAM)'!V55*10^5</f>
        <v>5.0930975795053754</v>
      </c>
      <c r="BN21" s="131">
        <f>'Raw Adj (EAM)'!Z57/'Population (EAM)'!V56*10^5</f>
        <v>7.0292181166381589</v>
      </c>
      <c r="BO21" s="133">
        <f>'Raw Adj (EAM)'!Z58/'Population (EAM)'!V57*10^5</f>
        <v>13.381208323111576</v>
      </c>
      <c r="BP21" s="133">
        <f>'Raw Adj (EAM)'!Z59/'Population (EAM)'!V58*10^5</f>
        <v>10.86126431904964</v>
      </c>
      <c r="BQ21" s="133">
        <f>'Raw Adj (EAM)'!Z60/'Population (EAM)'!V59*10^5</f>
        <v>11.530552761887678</v>
      </c>
      <c r="BR21" s="130"/>
      <c r="BS21" s="130"/>
      <c r="BT21" s="132"/>
      <c r="BU21" s="130"/>
      <c r="BV21" s="130"/>
      <c r="BW21" s="130"/>
      <c r="BX21" s="130"/>
      <c r="BY21" s="132"/>
      <c r="BZ21" s="130"/>
      <c r="CA21" s="130"/>
      <c r="CB21" s="130"/>
      <c r="CC21" s="130"/>
      <c r="CD21" s="132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</row>
    <row r="22" spans="1:173" ht="17.100000000000001" customHeight="1">
      <c r="A22" s="28">
        <v>97.5</v>
      </c>
      <c r="B22" s="130"/>
      <c r="C22" s="130"/>
      <c r="D22" s="130"/>
      <c r="E22" s="130"/>
      <c r="F22" s="130"/>
      <c r="G22" s="130">
        <f>'Raw Adj (EAM)'!AA3/'Population (EAM)'!W2*10^5</f>
        <v>22.384885725158377</v>
      </c>
      <c r="H22" s="130">
        <f>'Raw Adj (EAM)'!AA4/'Population (EAM)'!W3*10^5</f>
        <v>22.706630336058126</v>
      </c>
      <c r="I22" s="130">
        <f>'Raw Adj (EAM)'!AA5/'Population (EAM)'!W4*10^5</f>
        <v>0</v>
      </c>
      <c r="J22" s="130">
        <f>'Raw Adj (EAM)'!AA6/'Population (EAM)'!W5*10^5</f>
        <v>22.537750732476898</v>
      </c>
      <c r="K22" s="130">
        <f>'Raw Adj (EAM)'!AA7/'Population (EAM)'!W6*10^5</f>
        <v>41.467965996267885</v>
      </c>
      <c r="L22" s="130">
        <f>'Raw Adj (EAM)'!AA8/'Population (EAM)'!W7*10^5</f>
        <v>19.402405898331399</v>
      </c>
      <c r="M22" s="130">
        <f>'Raw Adj (EAM)'!AA9/'Population (EAM)'!W8*10^5</f>
        <v>18.85369532428356</v>
      </c>
      <c r="N22" s="130">
        <f>'Raw Adj (EAM)'!AA10/'Population (EAM)'!W9*10^5</f>
        <v>18.185124568103291</v>
      </c>
      <c r="O22" s="130">
        <f>'Raw Adj (EAM)'!AA11/'Population (EAM)'!W10*10^5</f>
        <v>37.615196539401914</v>
      </c>
      <c r="P22" s="130">
        <f>'Raw Adj (EAM)'!AA12/'Population (EAM)'!W11*10^5</f>
        <v>0</v>
      </c>
      <c r="Q22" s="130">
        <f>'Raw Adj (EAM)'!AA13/'Population (EAM)'!W12*10^5</f>
        <v>0</v>
      </c>
      <c r="R22" s="130">
        <f>'Raw Adj (EAM)'!AA14/'Population (EAM)'!W13*10^5</f>
        <v>35.109893968120211</v>
      </c>
      <c r="S22" s="130">
        <f>'Raw Adj (EAM)'!AA15/'Population (EAM)'!W14*10^5</f>
        <v>33.119162747565746</v>
      </c>
      <c r="T22" s="130">
        <f>'Raw Adj (EAM)'!AA16/'Population (EAM)'!W15*10^5</f>
        <v>78.762483853690796</v>
      </c>
      <c r="U22" s="130">
        <f>'Raw Adj (EAM)'!AA17/'Population (EAM)'!W16*10^5</f>
        <v>30.613806826878918</v>
      </c>
      <c r="V22" s="130">
        <f>'Raw Adj (EAM)'!AA18/'Population (EAM)'!W17*10^5</f>
        <v>14.883167137966959</v>
      </c>
      <c r="W22" s="130">
        <f>'Raw Adj (EAM)'!AA19/'Population (EAM)'!W18*10^5</f>
        <v>27.538726333907057</v>
      </c>
      <c r="X22" s="130">
        <f>'Raw Adj (EAM)'!AA20/'Population (EAM)'!W19*10^5</f>
        <v>39.596119580281133</v>
      </c>
      <c r="Y22" s="130">
        <f>'Raw Adj (EAM)'!AA21/'Population (EAM)'!W20*10^5</f>
        <v>12.495314257153568</v>
      </c>
      <c r="Z22" s="130">
        <f>'Raw Adj (EAM)'!AA22/'Population (EAM)'!W21*10^5</f>
        <v>24.221872350732713</v>
      </c>
      <c r="AA22" s="130">
        <f>'Raw Adj (EAM)'!AA23/'Population (EAM)'!W22*10^5</f>
        <v>58.792404021400429</v>
      </c>
      <c r="AB22" s="130">
        <f>'Raw Adj (EAM)'!AA24/'Population (EAM)'!W23*10^5</f>
        <v>11.083034091412866</v>
      </c>
      <c r="AC22" s="130">
        <f>'Raw Adj (EAM)'!AA25/'Population (EAM)'!W24*10^5</f>
        <v>75.072659609836663</v>
      </c>
      <c r="AD22" s="130">
        <f>'Raw Adj (EAM)'!AA26/'Population (EAM)'!W25*10^5</f>
        <v>20.524819638147431</v>
      </c>
      <c r="AE22" s="130">
        <f>'Raw Adj (EAM)'!AA27/'Population (EAM)'!W26*10^5</f>
        <v>19.932627718312109</v>
      </c>
      <c r="AF22" s="130">
        <f>'Raw Adj (EAM)'!AA28/'Population (EAM)'!W27*10^5</f>
        <v>67.292163346919935</v>
      </c>
      <c r="AG22" s="130">
        <f>'Raw Adj (EAM)'!AA29/'Population (EAM)'!W28*10^5</f>
        <v>17.720599310668689</v>
      </c>
      <c r="AH22" s="130">
        <f>'Raw Adj (EAM)'!AA30/'Population (EAM)'!W29*10^5</f>
        <v>49.776420909415208</v>
      </c>
      <c r="AI22" s="130">
        <f>'Raw Adj (EAM)'!AA31/'Population (EAM)'!W30*10^5</f>
        <v>22.738125014211327</v>
      </c>
      <c r="AJ22" s="130">
        <f>'Raw Adj (EAM)'!AA32/'Population (EAM)'!W31*10^5</f>
        <v>14.300014300014299</v>
      </c>
      <c r="AK22" s="130">
        <f>'Raw Adj (EAM)'!AA33/'Population (EAM)'!W32*10^5</f>
        <v>19.474196689386559</v>
      </c>
      <c r="AL22" s="130">
        <f>'Raw Adj (EAM)'!AA34/'Population (EAM)'!W33*10^5</f>
        <v>37.778141567289161</v>
      </c>
      <c r="AM22" s="130">
        <f>'Raw Adj (EAM)'!AA35/'Population (EAM)'!W34*10^5</f>
        <v>41.276018633174118</v>
      </c>
      <c r="AN22" s="130">
        <f>'Raw Adj (EAM)'!AA36/'Population (EAM)'!W35*10^5</f>
        <v>16.681030887708861</v>
      </c>
      <c r="AO22" s="130">
        <f>'Raw Adj (EAM)'!AA37/'Population (EAM)'!W36*10^5</f>
        <v>37.276871298939199</v>
      </c>
      <c r="AP22" s="130">
        <f>'Raw Adj (EAM)'!AA38/'Population (EAM)'!W37*10^5</f>
        <v>10.088374157620759</v>
      </c>
      <c r="AQ22" s="130">
        <f>'Raw Adj (EAM)'!AA39/'Population (EAM)'!W38*10^5</f>
        <v>14.436333363810036</v>
      </c>
      <c r="AR22" s="130">
        <f>'Raw Adj (EAM)'!AA40/'Population (EAM)'!W39*10^5</f>
        <v>9.1896983481517207</v>
      </c>
      <c r="AS22" s="130">
        <f>'Raw Adj (EAM)'!AA41/'Population (EAM)'!W40*10^5</f>
        <v>17.973085304756129</v>
      </c>
      <c r="AT22" s="130">
        <f>'Raw Adj (EAM)'!AA42/'Population (EAM)'!W41*10^5</f>
        <v>17.633885273942411</v>
      </c>
      <c r="AU22" s="130">
        <f>'Raw Adj (EAM)'!AA43/'Population (EAM)'!W42*10^5</f>
        <v>8.3891913658442476</v>
      </c>
      <c r="AV22" s="130">
        <f>'Raw Adj (EAM)'!AA44/'Population (EAM)'!W43*10^5</f>
        <v>3.9449443565598505</v>
      </c>
      <c r="AW22" s="130">
        <f>'Raw Adj (EAM)'!AA45/'Population (EAM)'!W44*10^5</f>
        <v>7.574667282739604</v>
      </c>
      <c r="AX22" s="130">
        <f>'Raw Adj (EAM)'!AA46/'Population (EAM)'!W45*10^5</f>
        <v>3.590354870675418</v>
      </c>
      <c r="AY22" s="130">
        <f>'Raw Adj (EAM)'!AA47/'Population (EAM)'!W46*10^5</f>
        <v>6.8348028159387599</v>
      </c>
      <c r="AZ22" s="130">
        <f>'Raw Adj (EAM)'!AA48/'Population (EAM)'!W47*10^5</f>
        <v>3.2493907392363934</v>
      </c>
      <c r="BA22" s="130">
        <f>'Raw Adj (EAM)'!AA49/'Population (EAM)'!W48*10^5</f>
        <v>0</v>
      </c>
      <c r="BB22" s="130">
        <f>'Raw Adj (EAM)'!AA50/'Population (EAM)'!W49*10^5</f>
        <v>7.9723624767472749</v>
      </c>
      <c r="BC22" s="130">
        <f>'Raw Adj (EAM)'!AA51/'Population (EAM)'!W50*10^5</f>
        <v>2.4709050925353959</v>
      </c>
      <c r="BD22" s="130">
        <f>'Raw Adj (EAM)'!AA52/'Population (EAM)'!W51*10^5</f>
        <v>0</v>
      </c>
      <c r="BE22" s="130">
        <f>'Raw Adj (EAM)'!AA53/'Population (EAM)'!W52*10^5</f>
        <v>0</v>
      </c>
      <c r="BF22" s="132">
        <f>'Raw Adj (EAM)'!AA54/'Population (EAM)'!W53*10^5</f>
        <v>2.9813368314352151</v>
      </c>
      <c r="BG22" s="130">
        <f>'Raw Adj (EAM)'!AA55/'Population (EAM)'!W54*10^5</f>
        <v>4.9945060433523123</v>
      </c>
      <c r="BH22" s="131">
        <f>'Raw Adj (EAM)'!AA56/'Population (EAM)'!W55*10^5</f>
        <v>4.4520624179150996</v>
      </c>
      <c r="BI22" s="131">
        <f>'Raw Adj (EAM)'!AA57/'Population (EAM)'!W56*10^5</f>
        <v>0</v>
      </c>
      <c r="BJ22" s="131">
        <f>'Raw Adj (EAM)'!AA58/'Population (EAM)'!W57*10^5</f>
        <v>14.912575028893112</v>
      </c>
      <c r="BK22" s="133">
        <f>'Raw Adj (EAM)'!AA59/'Population (EAM)'!W58*10^5</f>
        <v>11.2130968971759</v>
      </c>
      <c r="BL22" s="133">
        <f>'Raw Adj (EAM)'!AA60/'Population (EAM)'!W59*10^5</f>
        <v>11.627061986774217</v>
      </c>
      <c r="BM22" s="130"/>
      <c r="BN22" s="130"/>
      <c r="BO22" s="130"/>
      <c r="BP22" s="130"/>
      <c r="BQ22" s="132"/>
      <c r="BR22" s="130"/>
      <c r="BS22" s="130"/>
      <c r="BT22" s="130"/>
      <c r="BU22" s="130"/>
      <c r="BV22" s="132"/>
      <c r="BW22" s="130"/>
      <c r="BX22" s="130"/>
      <c r="BY22" s="130"/>
      <c r="BZ22" s="130"/>
      <c r="CA22" s="132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</row>
    <row r="23" spans="1:173" ht="17.100000000000001" customHeight="1">
      <c r="A23" s="28">
        <v>102.5</v>
      </c>
      <c r="B23" s="130">
        <f>'Raw Adj (EAM)'!AB3/'Population (EAM)'!X2*10^5</f>
        <v>185.73551263001482</v>
      </c>
      <c r="C23" s="130">
        <f>'Raw Adj (EAM)'!AB4/'Population (EAM)'!X3*10^5</f>
        <v>0</v>
      </c>
      <c r="D23" s="130">
        <f>'Raw Adj (EAM)'!AB5/'Population (EAM)'!X4*10^5</f>
        <v>0</v>
      </c>
      <c r="E23" s="130">
        <f>'Raw Adj (EAM)'!AB6/'Population (EAM)'!X5*10^5</f>
        <v>0</v>
      </c>
      <c r="F23" s="130">
        <f>'Raw Adj (EAM)'!AB7/'Population (EAM)'!X6*10^5</f>
        <v>0</v>
      </c>
      <c r="G23" s="130">
        <f>'Raw Adj (EAM)'!AB8/'Population (EAM)'!X7*10^5</f>
        <v>0</v>
      </c>
      <c r="H23" s="130">
        <f>'Raw Adj (EAM)'!AB9/'Population (EAM)'!X8*10^5</f>
        <v>0</v>
      </c>
      <c r="I23" s="130">
        <f>'Raw Adj (EAM)'!AB10/'Population (EAM)'!X9*10^5</f>
        <v>0</v>
      </c>
      <c r="J23" s="130">
        <f>'Raw Adj (EAM)'!AB11/'Population (EAM)'!X10*10^5</f>
        <v>0</v>
      </c>
      <c r="K23" s="130">
        <f>'Raw Adj (EAM)'!AB12/'Population (EAM)'!X11*10^5</f>
        <v>0</v>
      </c>
      <c r="L23" s="130">
        <f>'Raw Adj (EAM)'!AB13/'Population (EAM)'!X12*10^5</f>
        <v>0</v>
      </c>
      <c r="M23" s="130">
        <f>'Raw Adj (EAM)'!AB14/'Population (EAM)'!X13*10^5</f>
        <v>0</v>
      </c>
      <c r="N23" s="130">
        <f>'Raw Adj (EAM)'!AB15/'Population (EAM)'!X14*10^5</f>
        <v>0</v>
      </c>
      <c r="O23" s="130">
        <f>'Raw Adj (EAM)'!AB16/'Population (EAM)'!X15*10^5</f>
        <v>0</v>
      </c>
      <c r="P23" s="130">
        <f>'Raw Adj (EAM)'!AB17/'Population (EAM)'!X16*10^5</f>
        <v>0</v>
      </c>
      <c r="Q23" s="130">
        <f>'Raw Adj (EAM)'!AB18/'Population (EAM)'!X17*10^5</f>
        <v>162.86644951140065</v>
      </c>
      <c r="R23" s="130">
        <f>'Raw Adj (EAM)'!AB19/'Population (EAM)'!X18*10^5</f>
        <v>0</v>
      </c>
      <c r="S23" s="130">
        <f>'Raw Adj (EAM)'!AB20/'Population (EAM)'!X19*10^5</f>
        <v>0</v>
      </c>
      <c r="T23" s="130">
        <f>'Raw Adj (EAM)'!AB21/'Population (EAM)'!X20*10^5</f>
        <v>0</v>
      </c>
      <c r="U23" s="130">
        <f>'Raw Adj (EAM)'!AB22/'Population (EAM)'!X21*10^5</f>
        <v>0</v>
      </c>
      <c r="V23" s="130">
        <f>'Raw Adj (EAM)'!AB23/'Population (EAM)'!X22*10^5</f>
        <v>137.64624913971093</v>
      </c>
      <c r="W23" s="130">
        <f>'Raw Adj (EAM)'!AB24/'Population (EAM)'!X23*10^5</f>
        <v>0</v>
      </c>
      <c r="X23" s="130">
        <f>'Raw Adj (EAM)'!AB25/'Population (EAM)'!X24*10^5</f>
        <v>117.92452830188678</v>
      </c>
      <c r="Y23" s="130">
        <f>'Raw Adj (EAM)'!AB26/'Population (EAM)'!X25*10^5</f>
        <v>0</v>
      </c>
      <c r="Z23" s="130">
        <f>'Raw Adj (EAM)'!AB27/'Population (EAM)'!X26*10^5</f>
        <v>0</v>
      </c>
      <c r="AA23" s="130">
        <f>'Raw Adj (EAM)'!AB28/'Population (EAM)'!X27*10^5</f>
        <v>0</v>
      </c>
      <c r="AB23" s="130">
        <f>'Raw Adj (EAM)'!AB29/'Population (EAM)'!X28*10^5</f>
        <v>0</v>
      </c>
      <c r="AC23" s="130">
        <f>'Raw Adj (EAM)'!AB30/'Population (EAM)'!X29*10^5</f>
        <v>0</v>
      </c>
      <c r="AD23" s="130">
        <f>'Raw Adj (EAM)'!AB31/'Population (EAM)'!X30*10^5</f>
        <v>0</v>
      </c>
      <c r="AE23" s="130">
        <f>'Raw Adj (EAM)'!AB32/'Population (EAM)'!X31*10^5</f>
        <v>0</v>
      </c>
      <c r="AF23" s="130">
        <f>'Raw Adj (EAM)'!AB33/'Population (EAM)'!X32*10^5</f>
        <v>0</v>
      </c>
      <c r="AG23" s="130">
        <f>'Raw Adj (EAM)'!AB34/'Population (EAM)'!X33*10^5</f>
        <v>0</v>
      </c>
      <c r="AH23" s="130">
        <f>'Raw Adj (EAM)'!AB35/'Population (EAM)'!X34*10^5</f>
        <v>0</v>
      </c>
      <c r="AI23" s="130">
        <f>'Raw Adj (EAM)'!AB36/'Population (EAM)'!X35*10^5</f>
        <v>0</v>
      </c>
      <c r="AJ23" s="130">
        <f>'Raw Adj (EAM)'!AB37/'Population (EAM)'!X36*10^5</f>
        <v>0</v>
      </c>
      <c r="AK23" s="130">
        <f>'Raw Adj (EAM)'!AB38/'Population (EAM)'!X37*10^5</f>
        <v>0</v>
      </c>
      <c r="AL23" s="130">
        <f>'Raw Adj (EAM)'!AB39/'Population (EAM)'!X38*10^5</f>
        <v>54.487004849343435</v>
      </c>
      <c r="AM23" s="130">
        <f>'Raw Adj (EAM)'!AB40/'Population (EAM)'!X39*10^5</f>
        <v>0</v>
      </c>
      <c r="AN23" s="130">
        <f>'Raw Adj (EAM)'!AB41/'Population (EAM)'!X40*10^5</f>
        <v>0</v>
      </c>
      <c r="AO23" s="130">
        <f>'Raw Adj (EAM)'!AB42/'Population (EAM)'!X41*10^5</f>
        <v>0</v>
      </c>
      <c r="AP23" s="130">
        <f>'Raw Adj (EAM)'!AB43/'Population (EAM)'!X42*10^5</f>
        <v>48.351223285949146</v>
      </c>
      <c r="AQ23" s="130">
        <f>'Raw Adj (EAM)'!AB44/'Population (EAM)'!X43*10^5</f>
        <v>0</v>
      </c>
      <c r="AR23" s="130">
        <f>'Raw Adj (EAM)'!AB45/'Population (EAM)'!X44*10^5</f>
        <v>0</v>
      </c>
      <c r="AS23" s="130">
        <f>'Raw Adj (EAM)'!AB46/'Population (EAM)'!X45*10^5</f>
        <v>0</v>
      </c>
      <c r="AT23" s="130">
        <f>'Raw Adj (EAM)'!AB47/'Population (EAM)'!X46*10^5</f>
        <v>0</v>
      </c>
      <c r="AU23" s="130">
        <f>'Raw Adj (EAM)'!AB48/'Population (EAM)'!X47*10^5</f>
        <v>0</v>
      </c>
      <c r="AV23" s="130">
        <f>'Raw Adj (EAM)'!AB49/'Population (EAM)'!X48*10^5</f>
        <v>0</v>
      </c>
      <c r="AW23" s="130">
        <f>'Raw Adj (EAM)'!AB50/'Population (EAM)'!X49*10^5</f>
        <v>0</v>
      </c>
      <c r="AX23" s="130">
        <f>'Raw Adj (EAM)'!AB51/'Population (EAM)'!X50*10^5</f>
        <v>0</v>
      </c>
      <c r="AY23" s="130">
        <f>'Raw Adj (EAM)'!AB52/'Population (EAM)'!X51*10^5</f>
        <v>0</v>
      </c>
      <c r="AZ23" s="130">
        <f>'Raw Adj (EAM)'!AB53/'Population (EAM)'!X52*10^5</f>
        <v>0</v>
      </c>
      <c r="BA23" s="130">
        <f>'Raw Adj (EAM)'!AB54/'Population (EAM)'!X53*10^5</f>
        <v>0</v>
      </c>
      <c r="BB23" s="132">
        <f>'Raw Adj (EAM)'!AB55/'Population (EAM)'!X54*10^5</f>
        <v>17.10278775440397</v>
      </c>
      <c r="BC23" s="131">
        <f>'Raw Adj (EAM)'!AB56/'Population (EAM)'!X55*10^5</f>
        <v>16.355904481517825</v>
      </c>
      <c r="BD23" s="131">
        <f>'Raw Adj (EAM)'!AB57/'Population (EAM)'!X56*10^5</f>
        <v>14.992503748125939</v>
      </c>
      <c r="BE23" s="131">
        <f>'Raw Adj (EAM)'!AB58/'Population (EAM)'!X57*10^5</f>
        <v>0</v>
      </c>
      <c r="BF23" s="131">
        <f>'Raw Adj (EAM)'!AB59/'Population (EAM)'!X58*10^5</f>
        <v>11.458691417440127</v>
      </c>
      <c r="BG23" s="133">
        <f>'Raw Adj (EAM)'!AB60/'Population (EAM)'!X59*10^5</f>
        <v>0</v>
      </c>
      <c r="BH23" s="130"/>
      <c r="BI23" s="130"/>
      <c r="BJ23" s="130"/>
      <c r="BK23" s="130"/>
      <c r="BL23" s="132"/>
      <c r="BM23" s="130"/>
      <c r="BN23" s="130"/>
      <c r="BO23" s="130"/>
      <c r="BP23" s="130"/>
      <c r="BQ23" s="132"/>
      <c r="BR23" s="130"/>
      <c r="BS23" s="130"/>
      <c r="BT23" s="130"/>
      <c r="BU23" s="130"/>
      <c r="BV23" s="132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</row>
    <row r="27" spans="1:173">
      <c r="BG27" s="27"/>
    </row>
    <row r="28" spans="1:173">
      <c r="BB28" s="27"/>
    </row>
    <row r="29" spans="1:173">
      <c r="AW29" s="27"/>
    </row>
    <row r="30" spans="1:173">
      <c r="AR30" s="27"/>
    </row>
    <row r="31" spans="1:173">
      <c r="AR31" s="27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Q23"/>
  <sheetViews>
    <sheetView workbookViewId="0">
      <selection activeCell="B2" sqref="B2:FD23"/>
    </sheetView>
    <sheetView workbookViewId="1"/>
    <sheetView workbookViewId="2"/>
    <sheetView workbookViewId="3"/>
    <sheetView workbookViewId="4"/>
  </sheetViews>
  <sheetFormatPr defaultColWidth="13.42578125" defaultRowHeight="12.75"/>
  <cols>
    <col min="1" max="1" width="16" style="25" customWidth="1"/>
    <col min="2" max="144" width="10.140625" style="25" customWidth="1"/>
    <col min="145" max="16384" width="13.42578125" style="25"/>
  </cols>
  <sheetData>
    <row r="1" spans="1:173" ht="50.1" customHeight="1">
      <c r="A1" s="17" t="s">
        <v>34</v>
      </c>
      <c r="B1" s="28">
        <v>1847</v>
      </c>
      <c r="C1" s="28">
        <v>1848</v>
      </c>
      <c r="D1" s="28">
        <v>1849</v>
      </c>
      <c r="E1" s="28">
        <v>1850</v>
      </c>
      <c r="F1" s="28">
        <v>1851</v>
      </c>
      <c r="G1" s="28">
        <v>1852</v>
      </c>
      <c r="H1" s="28">
        <v>1853</v>
      </c>
      <c r="I1" s="28">
        <v>1854</v>
      </c>
      <c r="J1" s="28">
        <v>1855</v>
      </c>
      <c r="K1" s="28">
        <v>1856</v>
      </c>
      <c r="L1" s="28">
        <v>1857</v>
      </c>
      <c r="M1" s="28">
        <v>1858</v>
      </c>
      <c r="N1" s="28">
        <v>1859</v>
      </c>
      <c r="O1" s="28">
        <v>1860</v>
      </c>
      <c r="P1" s="28">
        <v>1861</v>
      </c>
      <c r="Q1" s="28">
        <v>1862</v>
      </c>
      <c r="R1" s="28">
        <v>1863</v>
      </c>
      <c r="S1" s="28">
        <v>1864</v>
      </c>
      <c r="T1" s="28">
        <v>1865</v>
      </c>
      <c r="U1" s="28">
        <v>1866</v>
      </c>
      <c r="V1" s="28">
        <v>1867</v>
      </c>
      <c r="W1" s="28">
        <v>1868</v>
      </c>
      <c r="X1" s="28">
        <v>1869</v>
      </c>
      <c r="Y1" s="28">
        <v>1870</v>
      </c>
      <c r="Z1" s="28">
        <v>1871</v>
      </c>
      <c r="AA1" s="28">
        <v>1872</v>
      </c>
      <c r="AB1" s="28">
        <v>1873</v>
      </c>
      <c r="AC1" s="28">
        <v>1874</v>
      </c>
      <c r="AD1" s="28">
        <v>1875</v>
      </c>
      <c r="AE1" s="28">
        <v>1876</v>
      </c>
      <c r="AF1" s="28">
        <v>1877</v>
      </c>
      <c r="AG1" s="28">
        <v>1878</v>
      </c>
      <c r="AH1" s="28">
        <v>1879</v>
      </c>
      <c r="AI1" s="28">
        <v>1880</v>
      </c>
      <c r="AJ1" s="28">
        <v>1881</v>
      </c>
      <c r="AK1" s="28">
        <v>1882</v>
      </c>
      <c r="AL1" s="28">
        <v>1883</v>
      </c>
      <c r="AM1" s="28">
        <v>1884</v>
      </c>
      <c r="AN1" s="28">
        <v>1885</v>
      </c>
      <c r="AO1" s="28">
        <v>1886</v>
      </c>
      <c r="AP1" s="28">
        <v>1887</v>
      </c>
      <c r="AQ1" s="28">
        <v>1888</v>
      </c>
      <c r="AR1" s="28">
        <v>1889</v>
      </c>
      <c r="AS1" s="28">
        <v>1890</v>
      </c>
      <c r="AT1" s="28">
        <v>1891</v>
      </c>
      <c r="AU1" s="28">
        <v>1892</v>
      </c>
      <c r="AV1" s="28">
        <v>1893</v>
      </c>
      <c r="AW1" s="28">
        <v>1894</v>
      </c>
      <c r="AX1" s="28">
        <v>1895</v>
      </c>
      <c r="AY1" s="28">
        <v>1896</v>
      </c>
      <c r="AZ1" s="28">
        <v>1897</v>
      </c>
      <c r="BA1" s="28">
        <v>1898</v>
      </c>
      <c r="BB1" s="28">
        <v>1899</v>
      </c>
      <c r="BC1" s="28">
        <v>1900</v>
      </c>
      <c r="BD1" s="28">
        <v>1901</v>
      </c>
      <c r="BE1" s="28">
        <v>1902</v>
      </c>
      <c r="BF1" s="28">
        <v>1903</v>
      </c>
      <c r="BG1" s="28">
        <v>1904</v>
      </c>
      <c r="BH1" s="28">
        <v>1905</v>
      </c>
      <c r="BI1" s="28">
        <v>1906</v>
      </c>
      <c r="BJ1" s="28">
        <v>1907</v>
      </c>
      <c r="BK1" s="28">
        <v>1908</v>
      </c>
      <c r="BL1" s="28">
        <v>1909</v>
      </c>
      <c r="BM1" s="28">
        <v>1910</v>
      </c>
      <c r="BN1" s="28">
        <v>1911</v>
      </c>
      <c r="BO1" s="28">
        <v>1912</v>
      </c>
      <c r="BP1" s="28">
        <v>1913</v>
      </c>
      <c r="BQ1" s="28">
        <v>1914</v>
      </c>
      <c r="BR1" s="28">
        <v>1915</v>
      </c>
      <c r="BS1" s="28">
        <v>1916</v>
      </c>
      <c r="BT1" s="28">
        <v>1917</v>
      </c>
      <c r="BU1" s="28">
        <v>1918</v>
      </c>
      <c r="BV1" s="28">
        <v>1919</v>
      </c>
      <c r="BW1" s="28">
        <v>1920</v>
      </c>
      <c r="BX1" s="28">
        <v>1921</v>
      </c>
      <c r="BY1" s="28">
        <v>1922</v>
      </c>
      <c r="BZ1" s="28">
        <v>1923</v>
      </c>
      <c r="CA1" s="28">
        <v>1924</v>
      </c>
      <c r="CB1" s="28">
        <v>1925</v>
      </c>
      <c r="CC1" s="28">
        <v>1926</v>
      </c>
      <c r="CD1" s="28">
        <v>1927</v>
      </c>
      <c r="CE1" s="28">
        <v>1928</v>
      </c>
      <c r="CF1" s="28">
        <v>1929</v>
      </c>
      <c r="CG1" s="28">
        <v>1930</v>
      </c>
      <c r="CH1" s="28">
        <v>1931</v>
      </c>
      <c r="CI1" s="28">
        <v>1932</v>
      </c>
      <c r="CJ1" s="28">
        <v>1933</v>
      </c>
      <c r="CK1" s="28">
        <v>1934</v>
      </c>
      <c r="CL1" s="28">
        <v>1935</v>
      </c>
      <c r="CM1" s="28">
        <v>1936</v>
      </c>
      <c r="CN1" s="28">
        <v>1937</v>
      </c>
      <c r="CO1" s="28">
        <v>1938</v>
      </c>
      <c r="CP1" s="28">
        <v>1939</v>
      </c>
      <c r="CQ1" s="28">
        <v>1940</v>
      </c>
      <c r="CR1" s="28">
        <v>1941</v>
      </c>
      <c r="CS1" s="28">
        <v>1942</v>
      </c>
      <c r="CT1" s="28">
        <v>1943</v>
      </c>
      <c r="CU1" s="28">
        <v>1944</v>
      </c>
      <c r="CV1" s="28">
        <v>1945</v>
      </c>
      <c r="CW1" s="28">
        <v>1946</v>
      </c>
      <c r="CX1" s="28">
        <v>1947</v>
      </c>
      <c r="CY1" s="28">
        <v>1948</v>
      </c>
      <c r="CZ1" s="28">
        <v>1949</v>
      </c>
      <c r="DA1" s="28">
        <v>1950</v>
      </c>
      <c r="DB1" s="28">
        <v>1951</v>
      </c>
      <c r="DC1" s="28">
        <v>1952</v>
      </c>
      <c r="DD1" s="28">
        <v>1953</v>
      </c>
      <c r="DE1" s="28">
        <v>1954</v>
      </c>
      <c r="DF1" s="28">
        <v>1955</v>
      </c>
      <c r="DG1" s="28">
        <v>1956</v>
      </c>
      <c r="DH1" s="28">
        <v>1957</v>
      </c>
      <c r="DI1" s="28">
        <v>1958</v>
      </c>
      <c r="DJ1" s="28">
        <v>1959</v>
      </c>
      <c r="DK1" s="28">
        <v>1960</v>
      </c>
      <c r="DL1" s="28">
        <v>1961</v>
      </c>
      <c r="DM1" s="28">
        <v>1962</v>
      </c>
      <c r="DN1" s="28">
        <v>1963</v>
      </c>
      <c r="DO1" s="28">
        <v>1964</v>
      </c>
      <c r="DP1" s="28">
        <v>1965</v>
      </c>
      <c r="DQ1" s="28">
        <v>1966</v>
      </c>
      <c r="DR1" s="28">
        <v>1967</v>
      </c>
      <c r="DS1" s="28">
        <v>1968</v>
      </c>
      <c r="DT1" s="28">
        <v>1969</v>
      </c>
      <c r="DU1" s="28">
        <v>1970</v>
      </c>
      <c r="DV1" s="28">
        <v>1971</v>
      </c>
      <c r="DW1" s="28">
        <v>1972</v>
      </c>
      <c r="DX1" s="28">
        <v>1973</v>
      </c>
      <c r="DY1" s="28">
        <v>1974</v>
      </c>
      <c r="DZ1" s="28">
        <v>1975</v>
      </c>
      <c r="EA1" s="28">
        <v>1976</v>
      </c>
      <c r="EB1" s="28">
        <v>1977</v>
      </c>
      <c r="EC1" s="28">
        <v>1978</v>
      </c>
      <c r="ED1" s="28">
        <v>1979</v>
      </c>
      <c r="EE1" s="28">
        <v>1980</v>
      </c>
      <c r="EF1" s="28">
        <v>1981</v>
      </c>
      <c r="EG1" s="28">
        <v>1982</v>
      </c>
      <c r="EH1" s="28">
        <v>1983</v>
      </c>
      <c r="EI1" s="28">
        <v>1984</v>
      </c>
      <c r="EJ1" s="28">
        <v>1985</v>
      </c>
      <c r="EK1" s="28">
        <v>1986</v>
      </c>
      <c r="EL1" s="28">
        <v>1987</v>
      </c>
      <c r="EM1" s="28">
        <v>1988</v>
      </c>
      <c r="EN1" s="28">
        <v>1989</v>
      </c>
    </row>
    <row r="2" spans="1:173" ht="17.100000000000001" customHeight="1">
      <c r="A2" s="29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>
        <f>'Raw Adj (EAF)'!C$3/'Population (EAF)'!C$2*10^5</f>
        <v>0.38022061921209166</v>
      </c>
      <c r="CZ2" s="130">
        <f>'Raw Adj (EAF)'!C$4/'Population (EAF)'!C$3*10^5</f>
        <v>0</v>
      </c>
      <c r="DA2" s="130">
        <f>'Raw Adj (EAF)'!C$5/'Population (EAF)'!C$4*10^5</f>
        <v>0.42726369647187001</v>
      </c>
      <c r="DB2" s="130">
        <f>'Raw Adj (EAF)'!C$6/'Population (EAF)'!C$5*10^5</f>
        <v>6.958094873623602E-2</v>
      </c>
      <c r="DC2" s="130">
        <f>'Raw Adj (EAF)'!C$7/'Population (EAF)'!C$6*10^5</f>
        <v>0.27184864554810462</v>
      </c>
      <c r="DD2" s="130">
        <f>'Raw Adj (EAF)'!C$8/'Population (EAF)'!C$7*10^5</f>
        <v>0.19927675821883778</v>
      </c>
      <c r="DE2" s="130">
        <f>'Raw Adj (EAF)'!C$9/'Population (EAF)'!C$8*10^5</f>
        <v>0.19490897750750399</v>
      </c>
      <c r="DF2" s="130">
        <f>'Raw Adj (EAF)'!C$10/'Population (EAF)'!C$9*10^5</f>
        <v>0.3179694723868951</v>
      </c>
      <c r="DG2" s="130">
        <f>'Raw Adj (EAF)'!C$11/'Population (EAF)'!C$10*10^5</f>
        <v>0.18691414098933656</v>
      </c>
      <c r="DH2" s="130">
        <f>'Raw Adj (EAF)'!C$12/'Population (EAF)'!C$11*10^5</f>
        <v>6.1051551930450074E-2</v>
      </c>
      <c r="DI2" s="130">
        <f>'Raw Adj (EAF)'!C$13/'Population (EAF)'!C$12*10^5</f>
        <v>0.1195894732562061</v>
      </c>
      <c r="DJ2" s="130">
        <f>'Raw Adj (EAF)'!C$14/'Population (EAF)'!C$13*10^5</f>
        <v>5.8944191639355867E-2</v>
      </c>
      <c r="DK2" s="130">
        <f>'Raw Adj (EAF)'!C$15/'Population (EAF)'!C$14*10^5</f>
        <v>0.11735656680405208</v>
      </c>
      <c r="DL2" s="130">
        <f>'Raw Adj (EAF)'!C$16/'Population (EAF)'!C$15*10^5</f>
        <v>0.12001502588124033</v>
      </c>
      <c r="DM2" s="130">
        <f>'Raw Adj (EAF)'!C$17/'Population (EAF)'!C$16*10^5</f>
        <v>6.1153028114493142E-2</v>
      </c>
      <c r="DN2" s="130">
        <f>'Raw Adj (EAF)'!C$18/'Population (EAF)'!C$17*10^5</f>
        <v>0.12465074419610554</v>
      </c>
      <c r="DO2" s="130">
        <f>'Raw Adj (EAF)'!C$19/'Population (EAF)'!C$18*10^5</f>
        <v>0.19583523728702917</v>
      </c>
      <c r="DP2" s="130">
        <f>'Raw Adj (EAF)'!C$20/'Population (EAF)'!C$19*10^5</f>
        <v>0</v>
      </c>
      <c r="DQ2" s="130">
        <f>'Raw Adj (EAF)'!C$21/'Population (EAF)'!C$20*10^5</f>
        <v>7.1375957151585401E-2</v>
      </c>
      <c r="DR2" s="130">
        <f>'Raw Adj (EAF)'!C$22/'Population (EAF)'!C$21*10^5</f>
        <v>7.3376561911840998E-2</v>
      </c>
      <c r="DS2" s="130">
        <f>'Raw Adj (EAF)'!C$23/'Population (EAF)'!C$22*10^5</f>
        <v>0.14377628410193741</v>
      </c>
      <c r="DT2" s="130">
        <f>'Raw Adj (EAF)'!C$24/'Population (EAF)'!C$23*10^5</f>
        <v>0</v>
      </c>
      <c r="DU2" s="130">
        <f>'Raw Adj (EAF)'!C$25/'Population (EAF)'!C$24*10^5</f>
        <v>0</v>
      </c>
      <c r="DV2" s="130">
        <f>'Raw Adj (EAF)'!C$26/'Population (EAF)'!C$25*10^5</f>
        <v>0</v>
      </c>
      <c r="DW2" s="130">
        <f>'Raw Adj (EAF)'!C$27/'Population (EAF)'!C$26*10^5</f>
        <v>0.15959462964071258</v>
      </c>
      <c r="DX2" s="130">
        <f>'Raw Adj (EAF)'!C$28/'Population (EAF)'!C$27*10^5</f>
        <v>0</v>
      </c>
      <c r="DY2" s="130">
        <f>'Raw Adj (EAF)'!C$29/'Population (EAF)'!C$28*10^5</f>
        <v>0</v>
      </c>
      <c r="DZ2" s="130">
        <f>'Raw Adj (EAF)'!C$30/'Population (EAF)'!C$29*10^5</f>
        <v>0.16046406206749922</v>
      </c>
      <c r="EA2" s="130">
        <f>'Raw Adj (EAF)'!C$31/'Population (EAF)'!C$30*10^5</f>
        <v>7.6450845928610206E-2</v>
      </c>
      <c r="EB2" s="130">
        <f>'Raw Adj (EAF)'!C$32/'Population (EAF)'!C$31*10^5</f>
        <v>0</v>
      </c>
      <c r="EC2" s="130">
        <f>'Raw Adj (EAF)'!C$33/'Population (EAF)'!C$32*10^5</f>
        <v>0</v>
      </c>
      <c r="ED2" s="130">
        <f>'Raw Adj (EAF)'!C$34/'Population (EAF)'!C$33*10^5</f>
        <v>0</v>
      </c>
      <c r="EE2" s="130">
        <f>'Raw Adj (EAF)'!C$35/'Population (EAF)'!C$34*10^5</f>
        <v>0</v>
      </c>
      <c r="EF2" s="130">
        <f>'Raw Adj (EAF)'!C$36/'Population (EAF)'!C$35*10^5</f>
        <v>6.9623046899476862E-2</v>
      </c>
      <c r="EG2" s="130">
        <f>'Raw Adj (EAF)'!C$37/'Population (EAF)'!C$36*10^5</f>
        <v>0</v>
      </c>
      <c r="EH2" s="130">
        <f>'Raw Adj (EAF)'!C$38/'Population (EAF)'!C$37*10^5</f>
        <v>0</v>
      </c>
      <c r="EI2" s="130">
        <f>'Raw Adj (EAF)'!C$39/'Population (EAF)'!C$38*10^5</f>
        <v>0</v>
      </c>
      <c r="EJ2" s="130">
        <f>'Raw Adj (EAF)'!C$40/'Population (EAF)'!C$39*10^5</f>
        <v>6.9026450935998671E-2</v>
      </c>
      <c r="EK2" s="130">
        <f>'Raw Adj (EAF)'!C$41/'Population (EAF)'!C$40*10^5</f>
        <v>6.9350387980745568E-2</v>
      </c>
      <c r="EL2" s="130">
        <f>'Raw Adj (EAF)'!C$42/'Population (EAF)'!C$41*10^5</f>
        <v>0</v>
      </c>
      <c r="EM2" s="130">
        <f>'Raw Adj (EAF)'!C$43/'Population (EAF)'!C$42*10^5</f>
        <v>6.7523494800015668E-2</v>
      </c>
      <c r="EN2" s="130">
        <f>'Raw Adj (EAF)'!C$44/'Population (EAF)'!C$43*10^5</f>
        <v>0</v>
      </c>
      <c r="EO2" s="130">
        <f>'Raw Adj (EAF)'!C$45/'Population (EAF)'!C$44*10^5</f>
        <v>6.6620520852556125E-2</v>
      </c>
      <c r="EP2" s="25">
        <f>'Raw Adj (EAF)'!C$46/'Population (EAF)'!C$45*10^5</f>
        <v>0</v>
      </c>
      <c r="EQ2" s="25">
        <f>'Raw Adj (EAF)'!C$47/'Population (EAF)'!C$46*10^5</f>
        <v>0</v>
      </c>
      <c r="ER2" s="25">
        <f>'Raw Adj (EAF)'!C$48/'Population (EAF)'!C$47*10^5</f>
        <v>0</v>
      </c>
      <c r="ES2" s="25">
        <f>'Raw Adj (EAF)'!C$49/'Population (EAF)'!C$48*10^5</f>
        <v>0</v>
      </c>
      <c r="ET2" s="25">
        <f>'Raw Adj (EAF)'!C$50/'Population (EAF)'!C$49*10^5</f>
        <v>0</v>
      </c>
      <c r="EU2" s="25">
        <f>'Raw Adj (EAF)'!C$51/'Population (EAF)'!C$50*10^5</f>
        <v>0</v>
      </c>
      <c r="EV2" s="25">
        <f>'Raw Adj (EAF)'!C$52/'Population (EAF)'!C$51*10^5</f>
        <v>6.9728102238132639E-2</v>
      </c>
      <c r="EW2" s="25">
        <f>'Raw Adj (EAF)'!C$53/'Population (EAF)'!C$52*10^5</f>
        <v>0</v>
      </c>
      <c r="EX2" s="25">
        <f>'Raw Adj (EAF)'!C$54/'Population (EAF)'!C$53*10^5</f>
        <v>0</v>
      </c>
      <c r="EY2" s="25">
        <f>'Raw Adj (EAF)'!C$55/'Population (EAF)'!C$54*10^5</f>
        <v>0</v>
      </c>
      <c r="EZ2" s="25">
        <f>'Raw Adj (EAF)'!C$56/'Population (EAF)'!C$55*10^5</f>
        <v>0</v>
      </c>
      <c r="FA2" s="25">
        <f>'Raw Adj (EAF)'!C$57/'Population (EAF)'!C$56*10^5</f>
        <v>0</v>
      </c>
      <c r="FB2" s="25">
        <f>'Raw Adj (EAF)'!C$58/'Population (EAF)'!C$57*10^5</f>
        <v>0</v>
      </c>
      <c r="FC2" s="25">
        <f>'Raw Adj (EAF)'!C$59/'Population (EAF)'!C$58*10^5</f>
        <v>0</v>
      </c>
      <c r="FD2" s="25">
        <f>'Raw Adj (EAF)'!C$60/'Population (EAF)'!C$59*10^5</f>
        <v>0</v>
      </c>
    </row>
    <row r="3" spans="1:173" ht="17.100000000000001" customHeight="1">
      <c r="A3" s="28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>
        <f>(0*'Raw Adj (EAF)'!$C3+'Raw Adj (EAF)'!$D3+'Raw Adj (EAF)'!$E3+'Raw Adj (EAF)'!$F3+'Raw Adj (EAF)'!$G3)/('Population (EAF)'!$D2+0*'Population (EAF)'!$C2)*10^5</f>
        <v>0.37292308757693432</v>
      </c>
      <c r="CX3" s="130">
        <f>(0*'Raw Adj (EAF)'!$C4+'Raw Adj (EAF)'!$D4+'Raw Adj (EAF)'!$E4+'Raw Adj (EAF)'!$F4+'Raw Adj (EAF)'!$G4)/('Population (EAF)'!$D3+0*'Population (EAF)'!$C3)*10^5</f>
        <v>0.35889684372372871</v>
      </c>
      <c r="CY3" s="130">
        <f>(0*'Raw Adj (EAF)'!$C5+'Raw Adj (EAF)'!$D5+'Raw Adj (EAF)'!$E5+'Raw Adj (EAF)'!$F5+'Raw Adj (EAF)'!$G5)/('Population (EAF)'!$D4+0*'Population (EAF)'!$C4)*10^5</f>
        <v>0.33602341152381826</v>
      </c>
      <c r="CZ3" s="130">
        <f>(0*'Raw Adj (EAF)'!$C6+'Raw Adj (EAF)'!$D6+'Raw Adj (EAF)'!$E6+'Raw Adj (EAF)'!$F6+'Raw Adj (EAF)'!$G6)/('Population (EAF)'!$D5+0*'Population (EAF)'!$C5)*10^5</f>
        <v>0.38003082004036653</v>
      </c>
      <c r="DA3" s="130">
        <f>(0*'Raw Adj (EAF)'!$C7+'Raw Adj (EAF)'!$D7+'Raw Adj (EAF)'!$E7+'Raw Adj (EAF)'!$F7+'Raw Adj (EAF)'!$G7)/('Population (EAF)'!$D6+0*'Population (EAF)'!$C6)*10^5</f>
        <v>0.35755725399494775</v>
      </c>
      <c r="DB3" s="130">
        <f>(0*'Raw Adj (EAF)'!$C8+'Raw Adj (EAF)'!$D8+'Raw Adj (EAF)'!$E8+'Raw Adj (EAF)'!$F8+'Raw Adj (EAF)'!$G8)/('Population (EAF)'!$D7+0*'Population (EAF)'!$C7)*10^5</f>
        <v>0.28773097253066848</v>
      </c>
      <c r="DC3" s="130">
        <f>(0*'Raw Adj (EAF)'!$C9+'Raw Adj (EAF)'!$D9+'Raw Adj (EAF)'!$E9+'Raw Adj (EAF)'!$F9+'Raw Adj (EAF)'!$G9)/('Population (EAF)'!$D8+0*'Population (EAF)'!$C8)*10^5</f>
        <v>0.36178621151263979</v>
      </c>
      <c r="DD3" s="130">
        <f>(0*'Raw Adj (EAF)'!$C10+'Raw Adj (EAF)'!$D10+'Raw Adj (EAF)'!$E10+'Raw Adj (EAF)'!$F10+'Raw Adj (EAF)'!$G10)/('Population (EAF)'!$D9+0*'Population (EAF)'!$C9)*10^5</f>
        <v>0.34061292782846314</v>
      </c>
      <c r="DE3" s="130">
        <f>(0*'Raw Adj (EAF)'!$C11+'Raw Adj (EAF)'!$D11+'Raw Adj (EAF)'!$E11+'Raw Adj (EAF)'!$F11+'Raw Adj (EAF)'!$G11)/('Population (EAF)'!$D10+0*'Population (EAF)'!$C10)*10^5</f>
        <v>0.19818662876861923</v>
      </c>
      <c r="DF3" s="130">
        <f>(0*'Raw Adj (EAF)'!$C12+'Raw Adj (EAF)'!$D12+'Raw Adj (EAF)'!$E12+'Raw Adj (EAF)'!$F12+'Raw Adj (EAF)'!$G12)/('Population (EAF)'!$D11+0*'Population (EAF)'!$C11)*10^5</f>
        <v>0.33030285553305283</v>
      </c>
      <c r="DG3" s="130">
        <f>(0*'Raw Adj (EAF)'!$C13+'Raw Adj (EAF)'!$D13+'Raw Adj (EAF)'!$E13+'Raw Adj (EAF)'!$F13+'Raw Adj (EAF)'!$G13)/('Population (EAF)'!$D12+0*'Population (EAF)'!$C12)*10^5</f>
        <v>0.29576654476516345</v>
      </c>
      <c r="DH3" s="130">
        <f>(0*'Raw Adj (EAF)'!$C14+'Raw Adj (EAF)'!$D14+'Raw Adj (EAF)'!$E14+'Raw Adj (EAF)'!$F14+'Raw Adj (EAF)'!$G14)/('Population (EAF)'!$D13+0*'Population (EAF)'!$C13)*10^5</f>
        <v>0.16109658325116599</v>
      </c>
      <c r="DI3" s="130">
        <f>(0*'Raw Adj (EAF)'!$C15+'Raw Adj (EAF)'!$D15+'Raw Adj (EAF)'!$E15+'Raw Adj (EAF)'!$F15+'Raw Adj (EAF)'!$G15)/('Population (EAF)'!$D14+0*'Population (EAF)'!$C14)*10^5</f>
        <v>0.24773685781252178</v>
      </c>
      <c r="DJ3" s="130">
        <f>(0*'Raw Adj (EAF)'!$C16+'Raw Adj (EAF)'!$D16+'Raw Adj (EAF)'!$E16+'Raw Adj (EAF)'!$F16+'Raw Adj (EAF)'!$G16)/('Population (EAF)'!$D15+0*'Population (EAF)'!$C15)*10^5</f>
        <v>0.18792919920769505</v>
      </c>
      <c r="DK3" s="130">
        <f>(0*'Raw Adj (EAF)'!$C17+'Raw Adj (EAF)'!$D17+'Raw Adj (EAF)'!$E17+'Raw Adj (EAF)'!$F17+'Raw Adj (EAF)'!$G17)/('Population (EAF)'!$D16+0*'Population (EAF)'!$C16)*10^5</f>
        <v>0.26078358847109723</v>
      </c>
      <c r="DL3" s="130">
        <f>(0*'Raw Adj (EAF)'!$C18+'Raw Adj (EAF)'!$D18+'Raw Adj (EAF)'!$E18+'Raw Adj (EAF)'!$F18+'Raw Adj (EAF)'!$G18)/('Population (EAF)'!$D17+0*'Population (EAF)'!$C17)*10^5</f>
        <v>0.24819051774233208</v>
      </c>
      <c r="DM3" s="130">
        <f>(0*'Raw Adj (EAF)'!$C19+'Raw Adj (EAF)'!$D19+'Raw Adj (EAF)'!$E19+'Raw Adj (EAF)'!$F19+'Raw Adj (EAF)'!$G19)/('Population (EAF)'!$D18+0*'Population (EAF)'!$C18)*10^5</f>
        <v>0.22165912151235187</v>
      </c>
      <c r="DN3" s="130">
        <f>(0*'Raw Adj (EAF)'!$C20+'Raw Adj (EAF)'!$D20+'Raw Adj (EAF)'!$E20+'Raw Adj (EAF)'!$F20+'Raw Adj (EAF)'!$G20)/('Population (EAF)'!$D19+0*'Population (EAF)'!$C19)*10^5</f>
        <v>0.10608704594164443</v>
      </c>
      <c r="DO3" s="130">
        <f>(0*'Raw Adj (EAF)'!$C21+'Raw Adj (EAF)'!$D21+'Raw Adj (EAF)'!$E21+'Raw Adj (EAF)'!$F21+'Raw Adj (EAF)'!$G21)/('Population (EAF)'!$D20+0*'Population (EAF)'!$C20)*10^5</f>
        <v>0.20398645681114674</v>
      </c>
      <c r="DP3" s="130">
        <f>(0*'Raw Adj (EAF)'!$C22+'Raw Adj (EAF)'!$D22+'Raw Adj (EAF)'!$E22+'Raw Adj (EAF)'!$F22+'Raw Adj (EAF)'!$G22)/('Population (EAF)'!$D21+0*'Population (EAF)'!$C21)*10^5</f>
        <v>0.17936958663454378</v>
      </c>
      <c r="DQ3" s="130">
        <f>(0*'Raw Adj (EAF)'!$C23+'Raw Adj (EAF)'!$D23+'Raw Adj (EAF)'!$E23+'Raw Adj (EAF)'!$F23+'Raw Adj (EAF)'!$G23)/('Population (EAF)'!$D22+0*'Population (EAF)'!$C22)*10^5</f>
        <v>0.15338990531670599</v>
      </c>
      <c r="DR3" s="130">
        <f>(0*'Raw Adj (EAF)'!$C24+'Raw Adj (EAF)'!$D24+'Raw Adj (EAF)'!$E24+'Raw Adj (EAF)'!$F24+'Raw Adj (EAF)'!$G24)/('Population (EAF)'!$D23+0*'Population (EAF)'!$C23)*10^5</f>
        <v>0.12224372282780628</v>
      </c>
      <c r="DS3" s="130">
        <f>(0*'Raw Adj (EAF)'!$C25+'Raw Adj (EAF)'!$D25+'Raw Adj (EAF)'!$E25+'Raw Adj (EAF)'!$F25+'Raw Adj (EAF)'!$G25)/('Population (EAF)'!$D24+0*'Population (EAF)'!$C24)*10^5</f>
        <v>0.15819574919172921</v>
      </c>
      <c r="DT3" s="130">
        <f>(0*'Raw Adj (EAF)'!$C26+'Raw Adj (EAF)'!$D26+'Raw Adj (EAF)'!$E26+'Raw Adj (EAF)'!$F26+'Raw Adj (EAF)'!$G26)/('Population (EAF)'!$D25+0*'Population (EAF)'!$C25)*10^5</f>
        <v>0.20939369519227644</v>
      </c>
      <c r="DU3" s="130">
        <f>(0*'Raw Adj (EAF)'!$C27+'Raw Adj (EAF)'!$D27+'Raw Adj (EAF)'!$E27+'Raw Adj (EAF)'!$F27+'Raw Adj (EAF)'!$G27)/('Population (EAF)'!$D26+0*'Population (EAF)'!$C26)*10^5</f>
        <v>0.1581947656327321</v>
      </c>
      <c r="DV3" s="130">
        <f>(0*'Raw Adj (EAF)'!$C28+'Raw Adj (EAF)'!$D28+'Raw Adj (EAF)'!$E28+'Raw Adj (EAF)'!$F28+'Raw Adj (EAF)'!$G28)/('Population (EAF)'!$D27+0*'Population (EAF)'!$C27)*10^5</f>
        <v>0.14486444366536147</v>
      </c>
      <c r="DW3" s="130">
        <f>(0*'Raw Adj (EAF)'!$C29+'Raw Adj (EAF)'!$D29+'Raw Adj (EAF)'!$E29+'Raw Adj (EAF)'!$F29+'Raw Adj (EAF)'!$G29)/('Population (EAF)'!$D28+0*'Population (EAF)'!$C28)*10^5</f>
        <v>5.6587394441038351E-2</v>
      </c>
      <c r="DX3" s="130">
        <f>(0*'Raw Adj (EAF)'!$C30+'Raw Adj (EAF)'!$D30+'Raw Adj (EAF)'!$E30+'Raw Adj (EAF)'!$F30+'Raw Adj (EAF)'!$G30)/('Population (EAF)'!$D29+0*'Population (EAF)'!$C29)*10^5</f>
        <v>0</v>
      </c>
      <c r="DY3" s="130">
        <f>(0*'Raw Adj (EAF)'!$C31+'Raw Adj (EAF)'!$D31+'Raw Adj (EAF)'!$E31+'Raw Adj (EAF)'!$F31+'Raw Adj (EAF)'!$G31)/('Population (EAF)'!$D30+0*'Population (EAF)'!$C30)*10^5</f>
        <v>8.0080068411689923E-2</v>
      </c>
      <c r="DZ3" s="130">
        <f>(0*'Raw Adj (EAF)'!$C32+'Raw Adj (EAF)'!$D32+'Raw Adj (EAF)'!$E32+'Raw Adj (EAF)'!$F32+'Raw Adj (EAF)'!$G32)/('Population (EAF)'!$D31+0*'Population (EAF)'!$C31)*10^5</f>
        <v>1.9889632034050416E-2</v>
      </c>
      <c r="EA3" s="130">
        <f>(0*'Raw Adj (EAF)'!$C33+'Raw Adj (EAF)'!$D33+'Raw Adj (EAF)'!$E33+'Raw Adj (EAF)'!$F33+'Raw Adj (EAF)'!$G33)/('Population (EAF)'!$D32+0*'Population (EAF)'!$C32)*10^5</f>
        <v>5.8762109368930393E-2</v>
      </c>
      <c r="EB3" s="130">
        <f>(0*'Raw Adj (EAF)'!$C34+'Raw Adj (EAF)'!$D34+'Raw Adj (EAF)'!$E34+'Raw Adj (EAF)'!$F34+'Raw Adj (EAF)'!$G34)/('Population (EAF)'!$D33+0*'Population (EAF)'!$C33)*10^5</f>
        <v>7.7064460681537647E-2</v>
      </c>
      <c r="EC3" s="130">
        <f>(0*'Raw Adj (EAF)'!$C35+'Raw Adj (EAF)'!$D35+'Raw Adj (EAF)'!$E35+'Raw Adj (EAF)'!$F35+'Raw Adj (EAF)'!$G35)/('Population (EAF)'!$D34+0*'Population (EAF)'!$C34)*10^5</f>
        <v>3.7624572664875823E-2</v>
      </c>
      <c r="ED3" s="130">
        <f>(0*'Raw Adj (EAF)'!$C36+'Raw Adj (EAF)'!$D36+'Raw Adj (EAF)'!$E36+'Raw Adj (EAF)'!$F36+'Raw Adj (EAF)'!$G36)/('Population (EAF)'!$D35+0*'Population (EAF)'!$C35)*10^5</f>
        <v>3.6890967363665449E-2</v>
      </c>
      <c r="EE3" s="130">
        <f>(0*'Raw Adj (EAF)'!$C37+'Raw Adj (EAF)'!$D37+'Raw Adj (EAF)'!$E37+'Raw Adj (EAF)'!$F37+'Raw Adj (EAF)'!$G37)/('Population (EAF)'!$D36+0*'Population (EAF)'!$C36)*10^5</f>
        <v>9.0283408543082436E-2</v>
      </c>
      <c r="EF3" s="130">
        <f>(0*'Raw Adj (EAF)'!$C38+'Raw Adj (EAF)'!$D38+'Raw Adj (EAF)'!$E38+'Raw Adj (EAF)'!$F38+'Raw Adj (EAF)'!$G38)/('Population (EAF)'!$D37+0*'Population (EAF)'!$C37)*10^5</f>
        <v>3.5723005554118212E-2</v>
      </c>
      <c r="EG3" s="130">
        <f>(0*'Raw Adj (EAF)'!$C39+'Raw Adj (EAF)'!$D39+'Raw Adj (EAF)'!$E39+'Raw Adj (EAF)'!$F39+'Raw Adj (EAF)'!$G39)/('Population (EAF)'!$D38+0*'Population (EAF)'!$C38)*10^5</f>
        <v>5.3658628032167748E-2</v>
      </c>
      <c r="EH3" s="130">
        <f>(0*'Raw Adj (EAF)'!$C40+'Raw Adj (EAF)'!$D40+'Raw Adj (EAF)'!$E40+'Raw Adj (EAF)'!$F40+'Raw Adj (EAF)'!$G40)/('Population (EAF)'!$D39+0*'Population (EAF)'!$C39)*10^5</f>
        <v>3.5669743023448733E-2</v>
      </c>
      <c r="EI3" s="130">
        <f>(0*'Raw Adj (EAF)'!$C41+'Raw Adj (EAF)'!$D41+'Raw Adj (EAF)'!$E41+'Raw Adj (EAF)'!$F41+'Raw Adj (EAF)'!$G41)/('Population (EAF)'!$D40+0*'Population (EAF)'!$C40)*10^5</f>
        <v>3.5297516103541982E-2</v>
      </c>
      <c r="EJ3" s="130">
        <f>(0*'Raw Adj (EAF)'!$C42+'Raw Adj (EAF)'!$D42+'Raw Adj (EAF)'!$E42+'Raw Adj (EAF)'!$F42+'Raw Adj (EAF)'!$G42)/('Population (EAF)'!$D41+0*'Population (EAF)'!$C41)*10^5</f>
        <v>5.2752937917306002E-2</v>
      </c>
      <c r="EK3" s="130">
        <f>(0*'Raw Adj (EAF)'!$C43+'Raw Adj (EAF)'!$D43+'Raw Adj (EAF)'!$E43+'Raw Adj (EAF)'!$F43+'Raw Adj (EAF)'!$G43)/('Population (EAF)'!$D42+0*'Population (EAF)'!$C42)*10^5</f>
        <v>1.7429534744017129E-2</v>
      </c>
      <c r="EL3" s="130">
        <f>(0*'Raw Adj (EAF)'!$C44+'Raw Adj (EAF)'!$D44+'Raw Adj (EAF)'!$E44+'Raw Adj (EAF)'!$F44+'Raw Adj (EAF)'!$G44)/('Population (EAF)'!$D43+0*'Population (EAF)'!$C43)*10^5</f>
        <v>0</v>
      </c>
      <c r="EM3" s="130">
        <f>(0*'Raw Adj (EAF)'!$C45+'Raw Adj (EAF)'!$D45+'Raw Adj (EAF)'!$E45+'Raw Adj (EAF)'!$F45+'Raw Adj (EAF)'!$G45)/('Population (EAF)'!$D44+0*'Population (EAF)'!$C44)*10^5</f>
        <v>3.4039575137652392E-2</v>
      </c>
      <c r="EN3" s="130">
        <f>(0*'Raw Adj (EAF)'!$C46+'Raw Adj (EAF)'!$D46+'Raw Adj (EAF)'!$E46+'Raw Adj (EAF)'!$F46+'Raw Adj (EAF)'!$G46)/('Population (EAF)'!$D45+0*'Population (EAF)'!$C45)*10^5</f>
        <v>6.7007244672515315E-2</v>
      </c>
      <c r="EO3" s="130">
        <f>(0*'Raw Adj (EAF)'!$C47+'Raw Adj (EAF)'!$D47+'Raw Adj (EAF)'!$E47+'Raw Adj (EAF)'!$F47+'Raw Adj (EAF)'!$G47)/('Population (EAF)'!$D46+0*'Population (EAF)'!$C46)*10^5</f>
        <v>0</v>
      </c>
      <c r="EP3" s="27">
        <f>(0*'Raw Adj (EAF)'!$C48+'Raw Adj (EAF)'!$D48+'Raw Adj (EAF)'!$E48+'Raw Adj (EAF)'!$F48+'Raw Adj (EAF)'!$G48)/('Population (EAF)'!$D47+0*'Population (EAF)'!$C47)*10^5</f>
        <v>3.2740313567613068E-2</v>
      </c>
      <c r="EQ3" s="27">
        <f>(0*'Raw Adj (EAF)'!$C49+'Raw Adj (EAF)'!$D49+'Raw Adj (EAF)'!$E49+'Raw Adj (EAF)'!$F49+'Raw Adj (EAF)'!$G49)/('Population (EAF)'!$D48+0*'Population (EAF)'!$C48)*10^5</f>
        <v>1.6519917486316139E-2</v>
      </c>
      <c r="ER3" s="27">
        <f>(0*'Raw Adj (EAF)'!$C50+'Raw Adj (EAF)'!$D50+'Raw Adj (EAF)'!$E50+'Raw Adj (EAF)'!$F50+'Raw Adj (EAF)'!$G50)/('Population (EAF)'!$D49+0*'Population (EAF)'!$C49)*10^5</f>
        <v>0</v>
      </c>
      <c r="ES3" s="27">
        <f>(0*'Raw Adj (EAF)'!$C51+'Raw Adj (EAF)'!$D51+'Raw Adj (EAF)'!$E51+'Raw Adj (EAF)'!$F51+'Raw Adj (EAF)'!$G51)/('Population (EAF)'!$D50+0*'Population (EAF)'!$C50)*10^5</f>
        <v>0</v>
      </c>
      <c r="ET3" s="27">
        <f>(0*'Raw Adj (EAF)'!$C52+'Raw Adj (EAF)'!$D52+'Raw Adj (EAF)'!$E52+'Raw Adj (EAF)'!$F52+'Raw Adj (EAF)'!$G52)/('Population (EAF)'!$D51+0*'Population (EAF)'!$C51)*10^5</f>
        <v>0</v>
      </c>
      <c r="EU3" s="27">
        <f>(0*'Raw Adj (EAF)'!$C53+'Raw Adj (EAF)'!$D53+'Raw Adj (EAF)'!$E53+'Raw Adj (EAF)'!$F53+'Raw Adj (EAF)'!$G53)/('Population (EAF)'!$D52+0*'Population (EAF)'!$C52)*10^5</f>
        <v>5.1428530285747204E-2</v>
      </c>
      <c r="EV3" s="27">
        <f>(0*'Raw Adj (EAF)'!$C54+'Raw Adj (EAF)'!$D54+'Raw Adj (EAF)'!$E54+'Raw Adj (EAF)'!$F54+'Raw Adj (EAF)'!$G54)/('Population (EAF)'!$D53+0*'Population (EAF)'!$C53)*10^5</f>
        <v>0</v>
      </c>
      <c r="EW3" s="27">
        <f>(0*'Raw Adj (EAF)'!$C55+'Raw Adj (EAF)'!$D55+'Raw Adj (EAF)'!$E55+'Raw Adj (EAF)'!$F55+'Raw Adj (EAF)'!$G55)/('Population (EAF)'!$D54+0*'Population (EAF)'!$C54)*10^5</f>
        <v>0</v>
      </c>
      <c r="EX3" s="27">
        <f>(0*'Raw Adj (EAF)'!$C56+'Raw Adj (EAF)'!$D56+'Raw Adj (EAF)'!$E56+'Raw Adj (EAF)'!$F56+'Raw Adj (EAF)'!$G56)/('Population (EAF)'!$D55+0*'Population (EAF)'!$C55)*10^5</f>
        <v>3.3877295419671091E-2</v>
      </c>
      <c r="EY3" s="27">
        <f>(0*'Raw Adj (EAF)'!$C57+'Raw Adj (EAF)'!$D57+'Raw Adj (EAF)'!$E57+'Raw Adj (EAF)'!$F57+'Raw Adj (EAF)'!$G57)/('Population (EAF)'!$D56+0*'Population (EAF)'!$C56)*10^5</f>
        <v>0</v>
      </c>
      <c r="EZ3" s="27">
        <f>(0*'Raw Adj (EAF)'!$C58+'Raw Adj (EAF)'!$D58+'Raw Adj (EAF)'!$E58+'Raw Adj (EAF)'!$F58+'Raw Adj (EAF)'!$G58)/('Population (EAF)'!$D57+0*'Population (EAF)'!$C57)*10^5</f>
        <v>1.6479068945787816E-2</v>
      </c>
      <c r="FA3" s="27">
        <f>(0*'Raw Adj (EAF)'!$C59+'Raw Adj (EAF)'!$D59+'Raw Adj (EAF)'!$E59+'Raw Adj (EAF)'!$F59+'Raw Adj (EAF)'!$G59)/('Population (EAF)'!$D58+0*'Population (EAF)'!$C58)*10^5</f>
        <v>0</v>
      </c>
      <c r="FB3" s="27">
        <f>(0*'Raw Adj (EAF)'!$C60+'Raw Adj (EAF)'!$D60-+'Raw Adj (EAF)'!$E60+'Raw Adj (EAF)'!$F60+'Raw Adj (EAF)'!$G60)/('Population (EAF)'!$D59+0*'Population (EAF)'!$C59)*10^5</f>
        <v>-1.6220160783965785E-2</v>
      </c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</row>
    <row r="4" spans="1:173" ht="17.100000000000001" customHeight="1">
      <c r="A4" s="28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>
        <f>'Raw Adj (EAF)'!I$3/'Population (EAF)'!E$2*10^5</f>
        <v>0.31293911442681288</v>
      </c>
      <c r="CT4" s="130">
        <f>'Raw Adj (EAF)'!I$4/'Population (EAF)'!E$3*10^5</f>
        <v>0.30601279439493367</v>
      </c>
      <c r="CU4" s="130">
        <f>'Raw Adj (EAF)'!I$5/'Population (EAF)'!E$4*10^5</f>
        <v>0.45929505754228911</v>
      </c>
      <c r="CV4" s="130">
        <f>'Raw Adj (EAF)'!I$6/'Population (EAF)'!E$5*10^5</f>
        <v>0.31694158972513398</v>
      </c>
      <c r="CW4" s="130">
        <f>'Raw Adj (EAF)'!I$7/'Population (EAF)'!E$6*10^5</f>
        <v>0.36782370209958365</v>
      </c>
      <c r="CX4" s="130">
        <f>'Raw Adj (EAF)'!I$8/'Population (EAF)'!E$7*10^5</f>
        <v>0.47483585147193919</v>
      </c>
      <c r="CY4" s="130">
        <f>'Raw Adj (EAF)'!I$9/'Population (EAF)'!E$8*10^5</f>
        <v>0.24448063396992259</v>
      </c>
      <c r="CZ4" s="130">
        <f>'Raw Adj (EAF)'!I$10/'Population (EAF)'!E$9*10^5</f>
        <v>0.44644221133430273</v>
      </c>
      <c r="DA4" s="130">
        <f>'Raw Adj (EAF)'!I$11/'Population (EAF)'!E$10*10^5</f>
        <v>0.28447498110273339</v>
      </c>
      <c r="DB4" s="130">
        <f>'Raw Adj (EAF)'!I$12/'Population (EAF)'!E$11*10^5</f>
        <v>0.26328576154550848</v>
      </c>
      <c r="DC4" s="130">
        <f>'Raw Adj (EAF)'!I$13/'Population (EAF)'!E$12*10^5</f>
        <v>0.19204815645932849</v>
      </c>
      <c r="DD4" s="130">
        <f>'Raw Adj (EAF)'!I$14/'Population (EAF)'!E$13*10^5</f>
        <v>0.19992168068159299</v>
      </c>
      <c r="DE4" s="130">
        <f>'Raw Adj (EAF)'!I$15/'Population (EAF)'!E$14*10^5</f>
        <v>0.23163518531150085</v>
      </c>
      <c r="DF4" s="130">
        <f>'Raw Adj (EAF)'!I$16/'Population (EAF)'!E$15*10^5</f>
        <v>0.32325231867990267</v>
      </c>
      <c r="DG4" s="130">
        <f>'Raw Adj (EAF)'!I$17/'Population (EAF)'!E$16*10^5</f>
        <v>0.283169214749114</v>
      </c>
      <c r="DH4" s="130">
        <f>'Raw Adj (EAF)'!I$18/'Population (EAF)'!E$17*10^5</f>
        <v>0.15162018295097754</v>
      </c>
      <c r="DI4" s="130">
        <f>'Raw Adj (EAF)'!I$19/'Population (EAF)'!E$18*10^5</f>
        <v>0.31237317793593022</v>
      </c>
      <c r="DJ4" s="130">
        <f>'Raw Adj (EAF)'!I$20/'Population (EAF)'!E$19*10^5</f>
        <v>0.27536858630276956</v>
      </c>
      <c r="DK4" s="130">
        <f>'Raw Adj (EAF)'!I$21/'Population (EAF)'!E$20*10^5</f>
        <v>0.21817771518807763</v>
      </c>
      <c r="DL4" s="130">
        <f>'Raw Adj (EAF)'!I$22/'Population (EAF)'!E$21*10^5</f>
        <v>0.20762440173605376</v>
      </c>
      <c r="DM4" s="130">
        <f>'Raw Adj (EAF)'!I$23/'Population (EAF)'!E$22*10^5</f>
        <v>0.20897494688756602</v>
      </c>
      <c r="DN4" s="130">
        <f>'Raw Adj (EAF)'!I$24/'Population (EAF)'!E$23*10^5</f>
        <v>0.18967924409976039</v>
      </c>
      <c r="DO4" s="130">
        <f>'Raw Adj (EAF)'!I$25/'Population (EAF)'!E$24*10^5</f>
        <v>0.19591781477873466</v>
      </c>
      <c r="DP4" s="130">
        <f>'Raw Adj (EAF)'!I$26/'Population (EAF)'!E$25*10^5</f>
        <v>0.15197239077050903</v>
      </c>
      <c r="DQ4" s="130">
        <f>'Raw Adj (EAF)'!I$27/'Population (EAF)'!E$26*10^5</f>
        <v>0.15798888990528406</v>
      </c>
      <c r="DR4" s="130">
        <f>'Raw Adj (EAF)'!I$28/'Population (EAF)'!E$27*10^5</f>
        <v>0.12202251008899061</v>
      </c>
      <c r="DS4" s="130">
        <f>'Raw Adj (EAF)'!I$29/'Population (EAF)'!E$28*10^5</f>
        <v>6.8846151309437956E-2</v>
      </c>
      <c r="DT4" s="130">
        <f>'Raw Adj (EAF)'!I$30/'Population (EAF)'!E$29*10^5</f>
        <v>4.1291986052723287E-2</v>
      </c>
      <c r="DU4" s="130">
        <f>'Raw Adj (EAF)'!I$31/'Population (EAF)'!E$30*10^5</f>
        <v>2.7846962395559449E-2</v>
      </c>
      <c r="DV4" s="130">
        <f>'Raw Adj (EAF)'!I$32/'Population (EAF)'!E$31*10^5</f>
        <v>5.6691837133706062E-2</v>
      </c>
      <c r="DW4" s="130">
        <f>'Raw Adj (EAF)'!I$33/'Population (EAF)'!E$32*10^5</f>
        <v>8.7420511806883192E-2</v>
      </c>
      <c r="DX4" s="130">
        <f>'Raw Adj (EAF)'!I$34/'Population (EAF)'!E$33*10^5</f>
        <v>4.5014839141723072E-2</v>
      </c>
      <c r="DY4" s="130">
        <f>'Raw Adj (EAF)'!I$35/'Population (EAF)'!E$34*10^5</f>
        <v>4.6693072844508847E-2</v>
      </c>
      <c r="DZ4" s="130">
        <f>'Raw Adj (EAF)'!I$36/'Population (EAF)'!E$35*10^5</f>
        <v>0.10989942805040659</v>
      </c>
      <c r="EA4" s="130">
        <f>'Raw Adj (EAF)'!I$37/'Population (EAF)'!E$36*10^5</f>
        <v>3.1259817047856957E-2</v>
      </c>
      <c r="EB4" s="130">
        <f>'Raw Adj (EAF)'!I$38/'Population (EAF)'!E$37*10^5</f>
        <v>1.5392577609799606E-2</v>
      </c>
      <c r="EC4" s="130">
        <f>'Raw Adj (EAF)'!I$39/'Population (EAF)'!E$38*10^5</f>
        <v>3.0191597690439387E-2</v>
      </c>
      <c r="ED4" s="130">
        <f>'Raw Adj (EAF)'!I$40/'Population (EAF)'!E$39*10^5</f>
        <v>2.9430372058616414E-2</v>
      </c>
      <c r="EE4" s="130">
        <f>'Raw Adj (EAF)'!I$41/'Population (EAF)'!E$40*10^5</f>
        <v>2.9066294273179943E-2</v>
      </c>
      <c r="EF4" s="130">
        <f>'Raw Adj (EAF)'!I$42/'Population (EAF)'!E$41*10^5</f>
        <v>2.856639925279441E-2</v>
      </c>
      <c r="EG4" s="130">
        <f>'Raw Adj (EAF)'!I$43/'Population (EAF)'!E$42*10^5</f>
        <v>4.2528432099757409E-2</v>
      </c>
      <c r="EH4" s="130">
        <f>'Raw Adj (EAF)'!I$44/'Population (EAF)'!E$43*10^5</f>
        <v>0</v>
      </c>
      <c r="EI4" s="130">
        <f>'Raw Adj (EAF)'!I45/'Population (EAF)'!E44*10^5</f>
        <v>5.6173510987679177E-2</v>
      </c>
      <c r="EJ4" s="130">
        <f>'Raw Adj (EAF)'!I46/'Population (EAF)'!E45*10^5</f>
        <v>2.8411143049181891E-2</v>
      </c>
      <c r="EK4" s="130">
        <f>'Raw Adj (EAF)'!I47/'Population (EAF)'!E46*10^5</f>
        <v>0</v>
      </c>
      <c r="EL4" s="130">
        <f>'Raw Adj (EAF)'!I48/'Population (EAF)'!E47*10^5</f>
        <v>0</v>
      </c>
      <c r="EM4" s="130">
        <f>'Raw Adj (EAF)'!I49/'Population (EAF)'!E48*10^5</f>
        <v>1.3559616208622833E-2</v>
      </c>
      <c r="EN4" s="130">
        <f>'Raw Adj (EAF)'!I50/'Population (EAF)'!E49*10^5</f>
        <v>2.6710585992861861E-2</v>
      </c>
      <c r="EO4" s="130">
        <f>'Raw Adj (EAF)'!I51/'Population (EAF)'!E50*10^5</f>
        <v>3.9498724322866781E-2</v>
      </c>
      <c r="EP4" s="27">
        <f>'Raw Adj (EAF)'!I52/'Population (EAF)'!E51*10^5</f>
        <v>0</v>
      </c>
      <c r="EQ4" s="27">
        <f>'Raw Adj (EAF)'!I53/'Population (EAF)'!E52*10^5</f>
        <v>1.2843284952678915E-2</v>
      </c>
      <c r="ER4" s="27">
        <f>'Raw Adj (EAF)'!I54/'Population (EAF)'!E53*10^5</f>
        <v>2.5879776533305591E-2</v>
      </c>
      <c r="ES4" s="27">
        <f>'Raw Adj (EAF)'!I55/'Population (EAF)'!E54*10^5</f>
        <v>1.3087120964259074E-2</v>
      </c>
      <c r="ET4" s="131">
        <f>'Raw Adj (EAF)'!I56/'Population (EAF)'!E55*10^5</f>
        <v>2.6490227622578889E-2</v>
      </c>
      <c r="EU4" s="131">
        <f>'Raw Adj (EAF)'!I57/'Population (EAF)'!E56*10^5</f>
        <v>1.3377135425570823E-2</v>
      </c>
      <c r="EV4" s="131">
        <f>'Raw Adj (EAF)'!I58/'Population (EAF)'!E57*10^5</f>
        <v>0</v>
      </c>
      <c r="EW4" s="131">
        <f>'Raw Adj (EAF)'!I59/'Population (EAF)'!E58*10^5</f>
        <v>0</v>
      </c>
      <c r="EX4" s="131">
        <f>'Raw Adj (EAF)'!I60/'Population (EAF)'!E59*10^5</f>
        <v>1.3400737254960819E-2</v>
      </c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</row>
    <row r="5" spans="1:173" ht="17.100000000000001" customHeight="1">
      <c r="A5" s="28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>
        <f>'Raw Adj (EAF)'!J3/'Population (EAF)'!F2*10^5</f>
        <v>0.2039637707312601</v>
      </c>
      <c r="CO5" s="130">
        <f>'Raw Adj (EAF)'!J4/'Population (EAF)'!F3*10^5</f>
        <v>0.22531610825824502</v>
      </c>
      <c r="CP5" s="130">
        <f>'Raw Adj (EAF)'!J5/'Population (EAF)'!F4*10^5</f>
        <v>0.23400776320754441</v>
      </c>
      <c r="CQ5" s="130">
        <f>'Raw Adj (EAF)'!J6/'Population (EAF)'!F5*10^5</f>
        <v>0.35357605895564426</v>
      </c>
      <c r="CR5" s="130">
        <f>'Raw Adj (EAF)'!J7/'Population (EAF)'!F6*10^5</f>
        <v>0.19574110071982898</v>
      </c>
      <c r="CS5" s="130">
        <f>'Raw Adj (EAF)'!J8/'Population (EAF)'!F7*10^5</f>
        <v>0.23867593502149959</v>
      </c>
      <c r="CT5" s="130">
        <f>'Raw Adj (EAF)'!J9/'Population (EAF)'!F8*10^5</f>
        <v>0.45814336745846929</v>
      </c>
      <c r="CU5" s="130">
        <f>'Raw Adj (EAF)'!J10/'Population (EAF)'!F9*10^5</f>
        <v>0.34605091415640804</v>
      </c>
      <c r="CV5" s="130">
        <f>'Raw Adj (EAF)'!J11/'Population (EAF)'!F10*10^5</f>
        <v>0.36346509447820802</v>
      </c>
      <c r="CW5" s="130">
        <f>'Raw Adj (EAF)'!J12/'Population (EAF)'!F11*10^5</f>
        <v>0.30661164204404839</v>
      </c>
      <c r="CX5" s="130">
        <f>'Raw Adj (EAF)'!J13/'Population (EAF)'!F12*10^5</f>
        <v>0.2537024704278058</v>
      </c>
      <c r="CY5" s="130">
        <f>'Raw Adj (EAF)'!J14/'Population (EAF)'!F13*10^5</f>
        <v>0.36831231793264929</v>
      </c>
      <c r="CZ5" s="130">
        <f>'Raw Adj (EAF)'!J15/'Population (EAF)'!F14*10^5</f>
        <v>0.30054469544558093</v>
      </c>
      <c r="DA5" s="130">
        <f>'Raw Adj (EAF)'!J16/'Population (EAF)'!F15*10^5</f>
        <v>0.29961511702601723</v>
      </c>
      <c r="DB5" s="130">
        <f>'Raw Adj (EAF)'!J17/'Population (EAF)'!F16*10^5</f>
        <v>0.27042484399738032</v>
      </c>
      <c r="DC5" s="130">
        <f>'Raw Adj (EAF)'!J18/'Population (EAF)'!F17*10^5</f>
        <v>0.39134241506948042</v>
      </c>
      <c r="DD5" s="130">
        <f>'Raw Adj (EAF)'!J19/'Population (EAF)'!F18*10^5</f>
        <v>0.3333342592618313</v>
      </c>
      <c r="DE5" s="130">
        <f>'Raw Adj (EAF)'!J20/'Population (EAF)'!F19*10^5</f>
        <v>0.42318338857690202</v>
      </c>
      <c r="DF5" s="130">
        <f>'Raw Adj (EAF)'!J21/'Population (EAF)'!F20*10^5</f>
        <v>0.3680340183103335</v>
      </c>
      <c r="DG5" s="130">
        <f>'Raw Adj (EAF)'!J22/'Population (EAF)'!F21*10^5</f>
        <v>0.31547123147151285</v>
      </c>
      <c r="DH5" s="130">
        <f>'Raw Adj (EAF)'!J23/'Population (EAF)'!F22*10^5</f>
        <v>0.19639562503098282</v>
      </c>
      <c r="DI5" s="130">
        <f>'Raw Adj (EAF)'!J24/'Population (EAF)'!F23*10^5</f>
        <v>0.22839578568664171</v>
      </c>
      <c r="DJ5" s="130">
        <f>'Raw Adj (EAF)'!J25/'Population (EAF)'!F24*10^5</f>
        <v>0.20385939817308005</v>
      </c>
      <c r="DK5" s="130">
        <f>'Raw Adj (EAF)'!J26/'Population (EAF)'!F25*10^5</f>
        <v>0.34054669118194186</v>
      </c>
      <c r="DL5" s="130">
        <f>'Raw Adj (EAF)'!J27/'Population (EAF)'!F26*10^5</f>
        <v>0.20532426347620142</v>
      </c>
      <c r="DM5" s="130">
        <f>'Raw Adj (EAF)'!J28/'Population (EAF)'!F27*10^5</f>
        <v>0.17245115950353795</v>
      </c>
      <c r="DN5" s="130">
        <f>'Raw Adj (EAF)'!J29/'Population (EAF)'!F28*10^5</f>
        <v>0.1055701274263109</v>
      </c>
      <c r="DO5" s="130">
        <f>'Raw Adj (EAF)'!J30/'Population (EAF)'!F29*10^5</f>
        <v>3.6373683877356136E-2</v>
      </c>
      <c r="DP5" s="130">
        <f>'Raw Adj (EAF)'!J31/'Population (EAF)'!F30*10^5</f>
        <v>6.2730954201673517E-2</v>
      </c>
      <c r="DQ5" s="130">
        <f>'Raw Adj (EAF)'!J32/'Population (EAF)'!F31*10^5</f>
        <v>3.9049470798317623E-2</v>
      </c>
      <c r="DR5" s="130">
        <f>'Raw Adj (EAF)'!J33/'Population (EAF)'!F32*10^5</f>
        <v>1.3394545333945839E-2</v>
      </c>
      <c r="DS5" s="130">
        <f>'Raw Adj (EAF)'!J34/'Population (EAF)'!F33*10^5</f>
        <v>2.7157625847759242E-2</v>
      </c>
      <c r="DT5" s="130">
        <f>'Raw Adj (EAF)'!J35/'Population (EAF)'!F34*10^5</f>
        <v>0.10826508077089286</v>
      </c>
      <c r="DU5" s="130">
        <f>'Raw Adj (EAF)'!J36/'Population (EAF)'!F35*10^5</f>
        <v>8.1936439937066258E-2</v>
      </c>
      <c r="DV5" s="130">
        <f>'Raw Adj (EAF)'!J37/'Population (EAF)'!F36*10^5</f>
        <v>4.1591725309612956E-2</v>
      </c>
      <c r="DW5" s="130">
        <f>'Raw Adj (EAF)'!J38/'Population (EAF)'!F37*10^5</f>
        <v>7.120674715260239E-2</v>
      </c>
      <c r="DX5" s="130">
        <f>'Raw Adj (EAF)'!J39/'Population (EAF)'!F38*10^5</f>
        <v>2.9458721474696522E-2</v>
      </c>
      <c r="DY5" s="130">
        <f>'Raw Adj (EAF)'!J40/'Population (EAF)'!F39*10^5</f>
        <v>7.6904702614898318E-2</v>
      </c>
      <c r="DZ5" s="130">
        <f>'Raw Adj (EAF)'!J41/'Population (EAF)'!F40*10^5</f>
        <v>6.2140079803086792E-2</v>
      </c>
      <c r="EA5" s="130">
        <f>'Raw Adj (EAF)'!J42/'Population (EAF)'!F41*10^5</f>
        <v>3.102198020527772E-2</v>
      </c>
      <c r="EB5" s="130">
        <f>'Raw Adj (EAF)'!J43/'Population (EAF)'!F42*10^5</f>
        <v>4.5869700297010894E-2</v>
      </c>
      <c r="EC5" s="130">
        <f>'Raw Adj (EAF)'!J44/'Population (EAF)'!F43*10^5</f>
        <v>7.4707739587347319E-2</v>
      </c>
      <c r="ED5" s="130">
        <f>'Raw Adj (EAF)'!J45/'Population (EAF)'!F44*10^5</f>
        <v>2.9129885937562126E-2</v>
      </c>
      <c r="EE5" s="130">
        <f>'Raw Adj (EAF)'!J46/'Population (EAF)'!F45*10^5</f>
        <v>0</v>
      </c>
      <c r="EF5" s="130">
        <f>'Raw Adj (EAF)'!J47/'Population (EAF)'!F46*10^5</f>
        <v>1.395071185599852E-2</v>
      </c>
      <c r="EG5" s="130">
        <f>'Raw Adj (EAF)'!J48/'Population (EAF)'!F47*10^5</f>
        <v>1.3804865193420656E-2</v>
      </c>
      <c r="EH5" s="130">
        <f>'Raw Adj (EAF)'!J49/'Population (EAF)'!F48*10^5</f>
        <v>0</v>
      </c>
      <c r="EI5" s="130">
        <f>'Raw Adj (EAF)'!J50/'Population (EAF)'!F49*10^5</f>
        <v>1.361929680029603E-2</v>
      </c>
      <c r="EJ5" s="130">
        <f>'Raw Adj (EAF)'!J51/'Population (EAF)'!F50*10^5</f>
        <v>2.7156534337400933E-2</v>
      </c>
      <c r="EK5" s="130">
        <f>'Raw Adj (EAF)'!J52/'Population (EAF)'!F51*10^5</f>
        <v>0</v>
      </c>
      <c r="EL5" s="130">
        <f>'Raw Adj (EAF)'!J53/'Population (EAF)'!F52*10^5</f>
        <v>0</v>
      </c>
      <c r="EM5" s="130">
        <f>'Raw Adj (EAF)'!J54/'Population (EAF)'!F53*10^5</f>
        <v>2.5509114087599576E-2</v>
      </c>
      <c r="EN5" s="132">
        <f>'Raw Adj (EAF)'!J55/'Population (EAF)'!F54*10^5</f>
        <v>2.5247635117137669E-2</v>
      </c>
      <c r="EO5" s="131">
        <f>'Raw Adj (EAF)'!J56/'Population (EAF)'!F55*10^5</f>
        <v>3.7583378725702971E-2</v>
      </c>
      <c r="EP5" s="131">
        <f>'Raw Adj (EAF)'!J57/'Population (EAF)'!F56*10^5</f>
        <v>1.2508923553339863E-2</v>
      </c>
      <c r="EQ5" s="131">
        <f>'Raw Adj (EAF)'!J58/'Population (EAF)'!F57*10^5</f>
        <v>3.7705717682460803E-2</v>
      </c>
      <c r="ER5" s="131">
        <f>'Raw Adj (EAF)'!J59/'Population (EAF)'!F58*10^5</f>
        <v>0</v>
      </c>
      <c r="ES5" s="131">
        <f>'Raw Adj (EAF)'!J60/'Population (EAF)'!F59*10^5</f>
        <v>0</v>
      </c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</row>
    <row r="6" spans="1:173" ht="17.100000000000001" customHeight="1">
      <c r="A6" s="28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>
        <f>'Raw Adj (EAF)'!K3/'Population (EAF)'!G2*10^5</f>
        <v>0.43449893396721073</v>
      </c>
      <c r="CJ6" s="130">
        <f>'Raw Adj (EAF)'!K4/'Population (EAF)'!G3*10^5</f>
        <v>0.18886082090664102</v>
      </c>
      <c r="CK6" s="130">
        <f>'Raw Adj (EAF)'!K5/'Population (EAF)'!G4*10^5</f>
        <v>0.38920389367769004</v>
      </c>
      <c r="CL6" s="130">
        <f>'Raw Adj (EAF)'!K6/'Population (EAF)'!G5*10^5</f>
        <v>0.38015510328213914</v>
      </c>
      <c r="CM6" s="130">
        <f>'Raw Adj (EAF)'!K7/'Population (EAF)'!G6*10^5</f>
        <v>0.39104086279255967</v>
      </c>
      <c r="CN6" s="130">
        <f>'Raw Adj (EAF)'!K8/'Population (EAF)'!G7*10^5</f>
        <v>0.30585628768842416</v>
      </c>
      <c r="CO6" s="130">
        <f>'Raw Adj (EAF)'!K9/'Population (EAF)'!G8*10^5</f>
        <v>0.5049161063188754</v>
      </c>
      <c r="CP6" s="130">
        <f>'Raw Adj (EAF)'!K10/'Population (EAF)'!G9*10^5</f>
        <v>0.38435457258398836</v>
      </c>
      <c r="CQ6" s="130">
        <f>'Raw Adj (EAF)'!K11/'Population (EAF)'!G10*10^5</f>
        <v>0.26882269637766792</v>
      </c>
      <c r="CR6" s="130">
        <f>'Raw Adj (EAF)'!K12/'Population (EAF)'!G11*10^5</f>
        <v>0.28088280059813997</v>
      </c>
      <c r="CS6" s="130">
        <f>'Raw Adj (EAF)'!K13/'Population (EAF)'!G12*10^5</f>
        <v>0.32687710900250527</v>
      </c>
      <c r="CT6" s="130">
        <f>'Raw Adj (EAF)'!K14/'Population (EAF)'!G13*10^5</f>
        <v>0.20114363566450988</v>
      </c>
      <c r="CU6" s="130">
        <f>'Raw Adj (EAF)'!K15/'Population (EAF)'!G14*10^5</f>
        <v>0.55471912612811913</v>
      </c>
      <c r="CV6" s="130">
        <f>'Raw Adj (EAF)'!K16/'Population (EAF)'!G15*10^5</f>
        <v>0.38041164861856858</v>
      </c>
      <c r="CW6" s="130">
        <f>'Raw Adj (EAF)'!K17/'Population (EAF)'!G16*10^5</f>
        <v>0.36536312556871509</v>
      </c>
      <c r="CX6" s="130">
        <f>'Raw Adj (EAF)'!K18/'Population (EAF)'!G17*10^5</f>
        <v>0.49199056232778227</v>
      </c>
      <c r="CY6" s="130">
        <f>'Raw Adj (EAF)'!K19/'Population (EAF)'!G18*10^5</f>
        <v>0.36384216354457305</v>
      </c>
      <c r="CZ6" s="130">
        <f>'Raw Adj (EAF)'!K20/'Population (EAF)'!G19*10^5</f>
        <v>0.44991536963349954</v>
      </c>
      <c r="DA6" s="130">
        <f>'Raw Adj (EAF)'!K21/'Population (EAF)'!G20*10^5</f>
        <v>0.35994633405842807</v>
      </c>
      <c r="DB6" s="130">
        <f>'Raw Adj (EAF)'!K22/'Population (EAF)'!G21*10^5</f>
        <v>0.27884377782417291</v>
      </c>
      <c r="DC6" s="130">
        <f>'Raw Adj (EAF)'!K23/'Population (EAF)'!G22*10^5</f>
        <v>0.28613113078711877</v>
      </c>
      <c r="DD6" s="130">
        <f>'Raw Adj (EAF)'!K24/'Population (EAF)'!G23*10^5</f>
        <v>0.37854846446089324</v>
      </c>
      <c r="DE6" s="130">
        <f>'Raw Adj (EAF)'!K25/'Population (EAF)'!G24*10^5</f>
        <v>0.32354639054882167</v>
      </c>
      <c r="DF6" s="130">
        <f>'Raw Adj (EAF)'!K26/'Population (EAF)'!G25*10^5</f>
        <v>0.39914460962248433</v>
      </c>
      <c r="DG6" s="130">
        <f>'Raw Adj (EAF)'!K27/'Population (EAF)'!G26*10^5</f>
        <v>0.28816702843347519</v>
      </c>
      <c r="DH6" s="130">
        <f>'Raw Adj (EAF)'!K28/'Population (EAF)'!G27*10^5</f>
        <v>0.25040147893487313</v>
      </c>
      <c r="DI6" s="130">
        <f>'Raw Adj (EAF)'!K29/'Population (EAF)'!G28*10^5</f>
        <v>0.27033279386171544</v>
      </c>
      <c r="DJ6" s="130">
        <f>'Raw Adj (EAF)'!K30/'Population (EAF)'!G29*10^5</f>
        <v>4.4693637295356491E-2</v>
      </c>
      <c r="DK6" s="130">
        <f>'Raw Adj (EAF)'!K31/'Population (EAF)'!G30*10^5</f>
        <v>0.14569371299351674</v>
      </c>
      <c r="DL6" s="130">
        <f>'Raw Adj (EAF)'!K32/'Population (EAF)'!G31*10^5</f>
        <v>6.7715624577941197E-2</v>
      </c>
      <c r="DM6" s="130">
        <f>'Raw Adj (EAF)'!K33/'Population (EAF)'!G32*10^5</f>
        <v>0.11402483718650057</v>
      </c>
      <c r="DN6" s="130">
        <f>'Raw Adj (EAF)'!K34/'Population (EAF)'!G33*10^5</f>
        <v>0.10456490889956586</v>
      </c>
      <c r="DO6" s="130">
        <f>'Raw Adj (EAF)'!K35/'Population (EAF)'!G34*10^5</f>
        <v>0.22863148748464018</v>
      </c>
      <c r="DP6" s="130">
        <f>'Raw Adj (EAF)'!K36/'Population (EAF)'!G35*10^5</f>
        <v>9.9573175847734591E-2</v>
      </c>
      <c r="DQ6" s="130">
        <f>'Raw Adj (EAF)'!K37/'Population (EAF)'!G36*10^5</f>
        <v>0.14191004260474901</v>
      </c>
      <c r="DR6" s="130">
        <f>'Raw Adj (EAF)'!K38/'Population (EAF)'!G37*10^5</f>
        <v>0.1324158170746462</v>
      </c>
      <c r="DS6" s="130">
        <f>'Raw Adj (EAF)'!K39/'Population (EAF)'!G38*10^5</f>
        <v>9.3395701737677736E-2</v>
      </c>
      <c r="DT6" s="130">
        <f>'Raw Adj (EAF)'!K40/'Population (EAF)'!G39*10^5</f>
        <v>0.10588580544129154</v>
      </c>
      <c r="DU6" s="130">
        <f>'Raw Adj (EAF)'!K41/'Population (EAF)'!G40*10^5</f>
        <v>6.6656852111761727E-2</v>
      </c>
      <c r="DV6" s="130">
        <f>'Raw Adj (EAF)'!K42/'Population (EAF)'!G41*10^5</f>
        <v>5.4052720266659367E-2</v>
      </c>
      <c r="DW6" s="130">
        <f>'Raw Adj (EAF)'!K43/'Population (EAF)'!G42*10^5</f>
        <v>0.1252241059297983</v>
      </c>
      <c r="DX6" s="130">
        <f>'Raw Adj (EAF)'!K44/'Population (EAF)'!G43*10^5</f>
        <v>8.6870444459598517E-2</v>
      </c>
      <c r="DY6" s="130">
        <f>'Raw Adj (EAF)'!K45/'Population (EAF)'!G44*10^5</f>
        <v>8.9983703951214439E-2</v>
      </c>
      <c r="DZ6" s="130">
        <f>'Raw Adj (EAF)'!K46/'Population (EAF)'!G45*10^5</f>
        <v>6.0861267577399743E-2</v>
      </c>
      <c r="EA6" s="130">
        <f>'Raw Adj (EAF)'!K47/'Population (EAF)'!G46*10^5</f>
        <v>4.4679232154630655E-2</v>
      </c>
      <c r="EB6" s="130">
        <f>'Raw Adj (EAF)'!K48/'Population (EAF)'!G47*10^5</f>
        <v>4.382070379263809E-2</v>
      </c>
      <c r="EC6" s="130">
        <f>'Raw Adj (EAF)'!K49/'Population (EAF)'!G48*10^5</f>
        <v>5.7083742849726046E-2</v>
      </c>
      <c r="ED6" s="130">
        <f>'Raw Adj (EAF)'!K50/'Population (EAF)'!G49*10^5</f>
        <v>4.1712260484724276E-2</v>
      </c>
      <c r="EE6" s="130">
        <f>'Raw Adj (EAF)'!K51/'Population (EAF)'!G50*10^5</f>
        <v>2.7197252424771039E-2</v>
      </c>
      <c r="EF6" s="130">
        <f>'Raw Adj (EAF)'!K52/'Population (EAF)'!G51*10^5</f>
        <v>2.6381475877372038E-2</v>
      </c>
      <c r="EG6" s="130">
        <f>'Raw Adj (EAF)'!K53/'Population (EAF)'!G52*10^5</f>
        <v>2.6086097948863157E-2</v>
      </c>
      <c r="EH6" s="130">
        <f>'Raw Adj (EAF)'!K54/'Population (EAF)'!G53*10^5</f>
        <v>1.294863122609035E-2</v>
      </c>
      <c r="EI6" s="132">
        <f>'Raw Adj (EAF)'!K55/'Population (EAF)'!G54*10^5</f>
        <v>5.1756820578511865E-2</v>
      </c>
      <c r="EJ6" s="131">
        <f>'Raw Adj (EAF)'!K56/'Population (EAF)'!G55*10^5</f>
        <v>0</v>
      </c>
      <c r="EK6" s="131">
        <f>'Raw Adj (EAF)'!K57/'Population (EAF)'!G56*10^5</f>
        <v>2.56751307730692E-2</v>
      </c>
      <c r="EL6" s="131">
        <f>'Raw Adj (EAF)'!K58/'Population (EAF)'!G57*10^5</f>
        <v>5.0842769751399196E-2</v>
      </c>
      <c r="EM6" s="131">
        <f>'Raw Adj (EAF)'!K59/'Population (EAF)'!G58*10^5</f>
        <v>1.2555504747613012E-2</v>
      </c>
      <c r="EN6" s="131">
        <f>'Raw Adj (EAF)'!K60/'Population (EAF)'!G59*10^5</f>
        <v>1.2437711938611432E-2</v>
      </c>
      <c r="EO6" s="130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</row>
    <row r="7" spans="1:173" ht="17.100000000000001" customHeight="1">
      <c r="A7" s="28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>
        <f>'Raw Adj (EAF)'!L3/'Population (EAF)'!H2*10^5</f>
        <v>0.36243057618469066</v>
      </c>
      <c r="CE7" s="130">
        <f>'Raw Adj (EAF)'!L4/'Population (EAF)'!H3*10^5</f>
        <v>0.47665787328222037</v>
      </c>
      <c r="CF7" s="130">
        <f>'Raw Adj (EAF)'!L5/'Population (EAF)'!H4*10^5</f>
        <v>0.30698659274429513</v>
      </c>
      <c r="CG7" s="130">
        <f>'Raw Adj (EAF)'!L6/'Population (EAF)'!H5*10^5</f>
        <v>0.2703208380100447</v>
      </c>
      <c r="CH7" s="130">
        <f>'Raw Adj (EAF)'!L7/'Population (EAF)'!H6*10^5</f>
        <v>0.71896760914899893</v>
      </c>
      <c r="CI7" s="130">
        <f>'Raw Adj (EAF)'!L8/'Population (EAF)'!H7*10^5</f>
        <v>0.33246410267743121</v>
      </c>
      <c r="CJ7" s="130">
        <f>'Raw Adj (EAF)'!L9/'Population (EAF)'!H8*10^5</f>
        <v>0.47242560034959491</v>
      </c>
      <c r="CK7" s="130">
        <f>'Raw Adj (EAF)'!L10/'Population (EAF)'!H9*10^5</f>
        <v>0.376454178096509</v>
      </c>
      <c r="CL7" s="130">
        <f>'Raw Adj (EAF)'!L11/'Population (EAF)'!H10*10^5</f>
        <v>0.3390553916787829</v>
      </c>
      <c r="CM7" s="130">
        <f>'Raw Adj (EAF)'!L12/'Population (EAF)'!H11*10^5</f>
        <v>0.40153426241669427</v>
      </c>
      <c r="CN7" s="130">
        <f>'Raw Adj (EAF)'!L13/'Population (EAF)'!H12*10^5</f>
        <v>0.36380805163810642</v>
      </c>
      <c r="CO7" s="130">
        <f>'Raw Adj (EAF)'!L14/'Population (EAF)'!H13*10^5</f>
        <v>0.48006144786532678</v>
      </c>
      <c r="CP7" s="130">
        <f>'Raw Adj (EAF)'!L15/'Population (EAF)'!H14*10^5</f>
        <v>0.35361702180325938</v>
      </c>
      <c r="CQ7" s="130">
        <f>'Raw Adj (EAF)'!L16/'Population (EAF)'!H15*10^5</f>
        <v>0.32199245598192661</v>
      </c>
      <c r="CR7" s="130">
        <f>'Raw Adj (EAF)'!L17/'Population (EAF)'!H16*10^5</f>
        <v>0.62456484559677417</v>
      </c>
      <c r="CS7" s="130">
        <f>'Raw Adj (EAF)'!L18/'Population (EAF)'!H17*10^5</f>
        <v>0.40901262035707614</v>
      </c>
      <c r="CT7" s="130">
        <f>'Raw Adj (EAF)'!L19/'Population (EAF)'!H18*10^5</f>
        <v>0.29612911861313657</v>
      </c>
      <c r="CU7" s="130">
        <f>'Raw Adj (EAF)'!L20/'Population (EAF)'!H19*10^5</f>
        <v>0.38572018241157435</v>
      </c>
      <c r="CV7" s="130">
        <f>'Raw Adj (EAF)'!L21/'Population (EAF)'!H20*10^5</f>
        <v>0.4037987351049489</v>
      </c>
      <c r="CW7" s="130">
        <f>'Raw Adj (EAF)'!L22/'Population (EAF)'!H21*10^5</f>
        <v>0.43489574461762154</v>
      </c>
      <c r="CX7" s="130">
        <f>'Raw Adj (EAF)'!L23/'Population (EAF)'!H22*10^5</f>
        <v>0.27874228026739079</v>
      </c>
      <c r="CY7" s="130">
        <f>'Raw Adj (EAF)'!L24/'Population (EAF)'!H23*10^5</f>
        <v>0.35989232021779088</v>
      </c>
      <c r="CZ7" s="130">
        <f>'Raw Adj (EAF)'!L25/'Population (EAF)'!H24*10^5</f>
        <v>0.41836153800046311</v>
      </c>
      <c r="DA7" s="130">
        <f>'Raw Adj (EAF)'!L26/'Population (EAF)'!H25*10^5</f>
        <v>0.35631531028987079</v>
      </c>
      <c r="DB7" s="130">
        <f>'Raw Adj (EAF)'!L27/'Population (EAF)'!H26*10^5</f>
        <v>0.26329785503399361</v>
      </c>
      <c r="DC7" s="130">
        <f>'Raw Adj (EAF)'!L28/'Population (EAF)'!H27*10^5</f>
        <v>0.27074028405110706</v>
      </c>
      <c r="DD7" s="130">
        <f>'Raw Adj (EAF)'!L29/'Population (EAF)'!H28*10^5</f>
        <v>0.24091650807132939</v>
      </c>
      <c r="DE7" s="130">
        <f>'Raw Adj (EAF)'!L30/'Population (EAF)'!H29*10^5</f>
        <v>0.27155923848130425</v>
      </c>
      <c r="DF7" s="130">
        <f>'Raw Adj (EAF)'!L31/'Population (EAF)'!H30*10^5</f>
        <v>0.17326171202392621</v>
      </c>
      <c r="DG7" s="130">
        <f>'Raw Adj (EAF)'!L32/'Population (EAF)'!H31*10^5</f>
        <v>0.12477904608619918</v>
      </c>
      <c r="DH7" s="130">
        <f>'Raw Adj (EAF)'!L33/'Population (EAF)'!H32*10^5</f>
        <v>0.1568817906353113</v>
      </c>
      <c r="DI7" s="130">
        <f>'Raw Adj (EAF)'!L34/'Population (EAF)'!H33*10^5</f>
        <v>0.17792527783310141</v>
      </c>
      <c r="DJ7" s="130">
        <f>'Raw Adj (EAF)'!L35/'Population (EAF)'!H34*10^5</f>
        <v>0.20992508105317867</v>
      </c>
      <c r="DK7" s="130">
        <f>'Raw Adj (EAF)'!L36/'Population (EAF)'!H35*10^5</f>
        <v>0.28901576038512555</v>
      </c>
      <c r="DL7" s="130">
        <f>'Raw Adj (EAF)'!L37/'Population (EAF)'!H36*10^5</f>
        <v>0.13458718795245478</v>
      </c>
      <c r="DM7" s="130">
        <f>'Raw Adj (EAF)'!L38/'Population (EAF)'!H37*10^5</f>
        <v>0.13606638080027172</v>
      </c>
      <c r="DN7" s="130">
        <f>'Raw Adj (EAF)'!L39/'Population (EAF)'!H38*10^5</f>
        <v>0.19693043146380212</v>
      </c>
      <c r="DO7" s="130">
        <f>'Raw Adj (EAF)'!L40/'Population (EAF)'!H39*10^5</f>
        <v>0.15612511304509027</v>
      </c>
      <c r="DP7" s="130">
        <f>'Raw Adj (EAF)'!L41/'Population (EAF)'!H40*10^5</f>
        <v>7.4186786700228102E-2</v>
      </c>
      <c r="DQ7" s="130">
        <f>'Raw Adj (EAF)'!L42/'Population (EAF)'!H41*10^5</f>
        <v>7.6850196334960347E-2</v>
      </c>
      <c r="DR7" s="130">
        <f>'Raw Adj (EAF)'!L43/'Population (EAF)'!H42*10^5</f>
        <v>0.1178974406234102</v>
      </c>
      <c r="DS7" s="130">
        <f>'Raw Adj (EAF)'!L44/'Population (EAF)'!H43*10^5</f>
        <v>7.8735373428097472E-2</v>
      </c>
      <c r="DT7" s="130">
        <f>'Raw Adj (EAF)'!L45/'Population (EAF)'!H44*10^5</f>
        <v>0.11807194805988766</v>
      </c>
      <c r="DU7" s="130">
        <f>'Raw Adj (EAF)'!L46/'Population (EAF)'!H45*10^5</f>
        <v>5.2901029645803135E-2</v>
      </c>
      <c r="DV7" s="130">
        <f>'Raw Adj (EAF)'!L47/'Population (EAF)'!H46*10^5</f>
        <v>2.7047030864854507E-2</v>
      </c>
      <c r="DW7" s="130">
        <f>'Raw Adj (EAF)'!L48/'Population (EAF)'!H47*10^5</f>
        <v>2.7747636907187349E-2</v>
      </c>
      <c r="DX7" s="130">
        <f>'Raw Adj (EAF)'!L49/'Population (EAF)'!H48*10^5</f>
        <v>2.8501144748478823E-2</v>
      </c>
      <c r="DY7" s="130">
        <f>'Raw Adj (EAF)'!L50/'Population (EAF)'!H49*10^5</f>
        <v>7.3419218155809096E-2</v>
      </c>
      <c r="DZ7" s="130">
        <f>'Raw Adj (EAF)'!L51/'Population (EAF)'!H50*10^5</f>
        <v>2.9442094392826728E-2</v>
      </c>
      <c r="EA7" s="130">
        <f>'Raw Adj (EAF)'!L52/'Population (EAF)'!H51*10^5</f>
        <v>1.4326949292485099E-2</v>
      </c>
      <c r="EB7" s="130">
        <f>'Raw Adj (EAF)'!L53/'Population (EAF)'!H52*10^5</f>
        <v>0</v>
      </c>
      <c r="EC7" s="130">
        <f>'Raw Adj (EAF)'!L54/'Population (EAF)'!H53*10^5</f>
        <v>5.4791428209805135E-2</v>
      </c>
      <c r="ED7" s="132">
        <f>'Raw Adj (EAF)'!L55/'Population (EAF)'!H54*10^5</f>
        <v>2.6495884791653587E-2</v>
      </c>
      <c r="EE7" s="131">
        <f>'Raw Adj (EAF)'!L56/'Population (EAF)'!H55*10^5</f>
        <v>5.1768676844388531E-2</v>
      </c>
      <c r="EF7" s="131">
        <f>'Raw Adj (EAF)'!L57/'Population (EAF)'!H56*10^5</f>
        <v>3.8184893801446185E-2</v>
      </c>
      <c r="EG7" s="131">
        <f>'Raw Adj (EAF)'!L58/'Population (EAF)'!H57*10^5</f>
        <v>2.5238201298631642E-2</v>
      </c>
      <c r="EH7" s="131">
        <f>'Raw Adj (EAF)'!L59/'Population (EAF)'!H58*10^5</f>
        <v>5.0368464203825063E-2</v>
      </c>
      <c r="EI7" s="133">
        <f>'Raw Adj (EAF)'!L60/'Population (EAF)'!H59*10^5</f>
        <v>0</v>
      </c>
      <c r="EJ7" s="130"/>
      <c r="EK7" s="130"/>
      <c r="EL7" s="130"/>
      <c r="EM7" s="130"/>
      <c r="EN7" s="130"/>
      <c r="EO7" s="130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</row>
    <row r="8" spans="1:173" ht="17.100000000000001" customHeight="1">
      <c r="A8" s="28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>
        <f>'Raw Adj (EAF)'!M3/'Population (EAF)'!I2*10^5</f>
        <v>0.3995475088140179</v>
      </c>
      <c r="BZ8" s="130">
        <f>'Raw Adj (EAF)'!M4/'Population (EAF)'!I3*10^5</f>
        <v>0.50342536008847338</v>
      </c>
      <c r="CA8" s="130">
        <f>'Raw Adj (EAF)'!M5/'Population (EAF)'!I4*10^5</f>
        <v>0.5643591537962438</v>
      </c>
      <c r="CB8" s="130">
        <f>'Raw Adj (EAF)'!M6/'Population (EAF)'!I5*10^5</f>
        <v>0.62685082314731477</v>
      </c>
      <c r="CC8" s="130">
        <f>'Raw Adj (EAF)'!M7/'Population (EAF)'!I6*10^5</f>
        <v>0.5228441827235849</v>
      </c>
      <c r="CD8" s="130">
        <f>'Raw Adj (EAF)'!M8/'Population (EAF)'!I7*10^5</f>
        <v>0.60530431958403486</v>
      </c>
      <c r="CE8" s="130">
        <f>'Raw Adj (EAF)'!M9/'Population (EAF)'!I8*10^5</f>
        <v>0.42165149775403499</v>
      </c>
      <c r="CF8" s="130">
        <f>'Raw Adj (EAF)'!M10/'Population (EAF)'!I9*10^5</f>
        <v>0.42730485812604674</v>
      </c>
      <c r="CG8" s="130">
        <f>'Raw Adj (EAF)'!M11/'Population (EAF)'!I10*10^5</f>
        <v>0.43313208441665574</v>
      </c>
      <c r="CH8" s="130">
        <f>'Raw Adj (EAF)'!M12/'Population (EAF)'!I11*10^5</f>
        <v>0.5588398484745668</v>
      </c>
      <c r="CI8" s="130">
        <f>'Raw Adj (EAF)'!M13/'Population (EAF)'!I12*10^5</f>
        <v>0.44522804580506131</v>
      </c>
      <c r="CJ8" s="130">
        <f>'Raw Adj (EAF)'!M14/'Population (EAF)'!I13*10^5</f>
        <v>0.44577329915197711</v>
      </c>
      <c r="CK8" s="130">
        <f>'Raw Adj (EAF)'!M15/'Population (EAF)'!I14*10^5</f>
        <v>0.73485581577752579</v>
      </c>
      <c r="CL8" s="130">
        <f>'Raw Adj (EAF)'!M16/'Population (EAF)'!I15*10^5</f>
        <v>0.46985652808343703</v>
      </c>
      <c r="CM8" s="130">
        <f>'Raw Adj (EAF)'!M17/'Population (EAF)'!I16*10^5</f>
        <v>0.46752007917432209</v>
      </c>
      <c r="CN8" s="130">
        <f>'Raw Adj (EAF)'!M18/'Population (EAF)'!I17*10^5</f>
        <v>0.45953198505450144</v>
      </c>
      <c r="CO8" s="130">
        <f>'Raw Adj (EAF)'!M19/'Population (EAF)'!I18*10^5</f>
        <v>0.60886026817898653</v>
      </c>
      <c r="CP8" s="130">
        <f>'Raw Adj (EAF)'!M20/'Population (EAF)'!I19*10^5</f>
        <v>0.6730959380371726</v>
      </c>
      <c r="CQ8" s="130">
        <f>'Raw Adj (EAF)'!M21/'Population (EAF)'!I20*10^5</f>
        <v>0.44380740001500069</v>
      </c>
      <c r="CR8" s="130">
        <f>'Raw Adj (EAF)'!M22/'Population (EAF)'!I21*10^5</f>
        <v>0.34769380004758887</v>
      </c>
      <c r="CS8" s="130">
        <f>'Raw Adj (EAF)'!M23/'Population (EAF)'!I22*10^5</f>
        <v>0.39941255067733966</v>
      </c>
      <c r="CT8" s="130">
        <f>'Raw Adj (EAF)'!M24/'Population (EAF)'!I23*10^5</f>
        <v>0.63023845314274063</v>
      </c>
      <c r="CU8" s="130">
        <f>'Raw Adj (EAF)'!M25/'Population (EAF)'!I24*10^5</f>
        <v>0.31778971406536793</v>
      </c>
      <c r="CV8" s="130">
        <f>'Raw Adj (EAF)'!M26/'Population (EAF)'!I25*10^5</f>
        <v>0.44337754669596902</v>
      </c>
      <c r="CW8" s="130">
        <f>'Raw Adj (EAF)'!M27/'Population (EAF)'!I26*10^5</f>
        <v>0.41701784842143219</v>
      </c>
      <c r="CX8" s="130">
        <f>'Raw Adj (EAF)'!M28/'Population (EAF)'!I27*10^5</f>
        <v>0.44170031376319824</v>
      </c>
      <c r="CY8" s="130">
        <f>'Raw Adj (EAF)'!M29/'Population (EAF)'!I28*10^5</f>
        <v>0.25098986107962179</v>
      </c>
      <c r="CZ8" s="130">
        <f>'Raw Adj (EAF)'!M30/'Population (EAF)'!I29*10^5</f>
        <v>0.32666237666830561</v>
      </c>
      <c r="DA8" s="130">
        <f>'Raw Adj (EAF)'!M31/'Population (EAF)'!I30*10^5</f>
        <v>0.31576926976916458</v>
      </c>
      <c r="DB8" s="130">
        <f>'Raw Adj (EAF)'!M32/'Population (EAF)'!I31*10^5</f>
        <v>0.17405526933616974</v>
      </c>
      <c r="DC8" s="130">
        <f>'Raw Adj (EAF)'!M33/'Population (EAF)'!I32*10^5</f>
        <v>0.3167107107725311</v>
      </c>
      <c r="DD8" s="130">
        <f>'Raw Adj (EAF)'!M34/'Population (EAF)'!I33*10^5</f>
        <v>0.2970623033521817</v>
      </c>
      <c r="DE8" s="130">
        <f>'Raw Adj (EAF)'!M35/'Population (EAF)'!I34*10^5</f>
        <v>0.15180362617525639</v>
      </c>
      <c r="DF8" s="130">
        <f>'Raw Adj (EAF)'!M36/'Population (EAF)'!I35*10^5</f>
        <v>0.18295192449930833</v>
      </c>
      <c r="DG8" s="130">
        <f>'Raw Adj (EAF)'!M37/'Population (EAF)'!I36*10^5</f>
        <v>0.20270114820403237</v>
      </c>
      <c r="DH8" s="130">
        <f>'Raw Adj (EAF)'!M38/'Population (EAF)'!I37*10^5</f>
        <v>0.16730175528317193</v>
      </c>
      <c r="DI8" s="130">
        <f>'Raw Adj (EAF)'!M39/'Population (EAF)'!I38*10^5</f>
        <v>0.23253496586757649</v>
      </c>
      <c r="DJ8" s="130">
        <f>'Raw Adj (EAF)'!M40/'Population (EAF)'!I39*10^5</f>
        <v>0.16475825170010472</v>
      </c>
      <c r="DK8" s="130">
        <f>'Raw Adj (EAF)'!M41/'Population (EAF)'!I40*10^5</f>
        <v>9.978445559746392E-2</v>
      </c>
      <c r="DL8" s="130">
        <f>'Raw Adj (EAF)'!M42/'Population (EAF)'!I41*10^5</f>
        <v>7.821188327667479E-2</v>
      </c>
      <c r="DM8" s="130">
        <f>'Raw Adj (EAF)'!M43/'Population (EAF)'!I42*10^5</f>
        <v>0.15793580252573644</v>
      </c>
      <c r="DN8" s="130">
        <f>'Raw Adj (EAF)'!M44/'Population (EAF)'!I43*10^5</f>
        <v>8.0856702171614656E-2</v>
      </c>
      <c r="DO8" s="130">
        <f>'Raw Adj (EAF)'!M45/'Population (EAF)'!I44*10^5</f>
        <v>8.3208995320326093E-2</v>
      </c>
      <c r="DP8" s="130">
        <f>'Raw Adj (EAF)'!M46/'Population (EAF)'!I45*10^5</f>
        <v>6.2681498195619051E-2</v>
      </c>
      <c r="DQ8" s="130">
        <f>'Raw Adj (EAF)'!M47/'Population (EAF)'!I46*10^5</f>
        <v>3.8089530711588611E-2</v>
      </c>
      <c r="DR8" s="130">
        <f>'Raw Adj (EAF)'!M48/'Population (EAF)'!I47*10^5</f>
        <v>0.10422738454667471</v>
      </c>
      <c r="DS8" s="130">
        <f>'Raw Adj (EAF)'!M49/'Population (EAF)'!I48*10^5</f>
        <v>0</v>
      </c>
      <c r="DT8" s="130">
        <f>'Raw Adj (EAF)'!M50/'Population (EAF)'!I49*10^5</f>
        <v>6.5954629282879276E-2</v>
      </c>
      <c r="DU8" s="130">
        <f>'Raw Adj (EAF)'!M51/'Population (EAF)'!I50*10^5</f>
        <v>7.9919483784070336E-2</v>
      </c>
      <c r="DV8" s="130">
        <f>'Raw Adj (EAF)'!M52/'Population (EAF)'!I51*10^5</f>
        <v>2.5820937992050246E-2</v>
      </c>
      <c r="DW8" s="130">
        <f>'Raw Adj (EAF)'!M53/'Population (EAF)'!I52*10^5</f>
        <v>3.9473336221904361E-2</v>
      </c>
      <c r="DX8" s="130">
        <f>'Raw Adj (EAF)'!M54/'Population (EAF)'!I53*10^5</f>
        <v>5.3737821498272262E-2</v>
      </c>
      <c r="DY8" s="132">
        <f>'Raw Adj (EAF)'!M55/'Population (EAF)'!I54*10^5</f>
        <v>5.5155403106021371E-2</v>
      </c>
      <c r="DZ8" s="131">
        <f>'Raw Adj (EAF)'!M56/'Population (EAF)'!I55*10^5</f>
        <v>2.7738081501140589E-2</v>
      </c>
      <c r="EA8" s="131">
        <f>'Raw Adj (EAF)'!M57/'Population (EAF)'!I56*10^5</f>
        <v>4.1285072184884461E-2</v>
      </c>
      <c r="EB8" s="131">
        <f>'Raw Adj (EAF)'!M58/'Population (EAF)'!I57*10^5</f>
        <v>2.702894462107109E-2</v>
      </c>
      <c r="EC8" s="131">
        <f>'Raw Adj (EAF)'!M59/'Population (EAF)'!I58*10^5</f>
        <v>2.6395319265244053E-2</v>
      </c>
      <c r="ED8" s="133">
        <f>'Raw Adj (EAF)'!M60/'Population (EAF)'!I59*10^5</f>
        <v>7.6802398692515955E-2</v>
      </c>
      <c r="EE8" s="130"/>
      <c r="EF8" s="130"/>
      <c r="EG8" s="130"/>
      <c r="EH8" s="130"/>
      <c r="EI8" s="132"/>
      <c r="EJ8" s="130"/>
      <c r="EK8" s="130"/>
      <c r="EL8" s="130"/>
      <c r="EM8" s="130"/>
      <c r="EN8" s="130"/>
      <c r="EO8" s="130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</row>
    <row r="9" spans="1:173" ht="17.100000000000001" customHeight="1">
      <c r="A9" s="28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>
        <f>'Raw Adj (EAF)'!N3/'Population (EAF)'!J2*10^5</f>
        <v>0.65342414237696944</v>
      </c>
      <c r="BU9" s="130">
        <f>'Raw Adj (EAF)'!N4/'Population (EAF)'!J3*10^5</f>
        <v>0.66439317649225083</v>
      </c>
      <c r="BV9" s="130">
        <f>'Raw Adj (EAF)'!N5/'Population (EAF)'!J4*10^5</f>
        <v>0.68176330503699989</v>
      </c>
      <c r="BW9" s="130">
        <f>'Raw Adj (EAF)'!N6/'Population (EAF)'!J5*10^5</f>
        <v>0.83124922778835941</v>
      </c>
      <c r="BX9" s="130">
        <f>'Raw Adj (EAF)'!N7/'Population (EAF)'!J6*10^5</f>
        <v>0.77271013946475686</v>
      </c>
      <c r="BY9" s="130">
        <f>'Raw Adj (EAF)'!N8/'Population (EAF)'!J7*10^5</f>
        <v>0.86484762888861821</v>
      </c>
      <c r="BZ9" s="130">
        <f>'Raw Adj (EAF)'!N9/'Population (EAF)'!J8*10^5</f>
        <v>0.8628061344015624</v>
      </c>
      <c r="CA9" s="130">
        <f>'Raw Adj (EAF)'!N10/'Population (EAF)'!J9*10^5</f>
        <v>0.91692508983994603</v>
      </c>
      <c r="CB9" s="130">
        <f>'Raw Adj (EAF)'!N11/'Population (EAF)'!J10*10^5</f>
        <v>0.80281395626717644</v>
      </c>
      <c r="CC9" s="130">
        <f>'Raw Adj (EAF)'!N12/'Population (EAF)'!J11*10^5</f>
        <v>0.91263307680272976</v>
      </c>
      <c r="CD9" s="130">
        <f>'Raw Adj (EAF)'!N13/'Population (EAF)'!J12*10^5</f>
        <v>0.59463096551902273</v>
      </c>
      <c r="CE9" s="130">
        <f>'Raw Adj (EAF)'!N14/'Population (EAF)'!J13*10^5</f>
        <v>0.72230368202636186</v>
      </c>
      <c r="CF9" s="130">
        <f>'Raw Adj (EAF)'!N15/'Population (EAF)'!J14*10^5</f>
        <v>0.60240346936206068</v>
      </c>
      <c r="CG9" s="130">
        <f>'Raw Adj (EAF)'!N16/'Population (EAF)'!J15*10^5</f>
        <v>0.5941212317405703</v>
      </c>
      <c r="CH9" s="130">
        <f>'Raw Adj (EAF)'!N17/'Population (EAF)'!J16*10^5</f>
        <v>0.62445708822606838</v>
      </c>
      <c r="CI9" s="130">
        <f>'Raw Adj (EAF)'!N18/'Population (EAF)'!J17*10^5</f>
        <v>0.73582194413544333</v>
      </c>
      <c r="CJ9" s="130">
        <f>'Raw Adj (EAF)'!N19/'Population (EAF)'!J18*10^5</f>
        <v>0.52476090379489726</v>
      </c>
      <c r="CK9" s="130">
        <f>'Raw Adj (EAF)'!N20/'Population (EAF)'!J19*10^5</f>
        <v>0.64919127605402382</v>
      </c>
      <c r="CL9" s="130">
        <f>'Raw Adj (EAF)'!N21/'Population (EAF)'!J20*10^5</f>
        <v>0.5071490262485121</v>
      </c>
      <c r="CM9" s="130">
        <f>'Raw Adj (EAF)'!N22/'Population (EAF)'!J21*10^5</f>
        <v>0.64353690456898738</v>
      </c>
      <c r="CN9" s="130">
        <f>'Raw Adj (EAF)'!N23/'Population (EAF)'!J22*10^5</f>
        <v>0.51445810297729766</v>
      </c>
      <c r="CO9" s="130">
        <f>'Raw Adj (EAF)'!N24/'Population (EAF)'!J23*10^5</f>
        <v>0.65660008613048182</v>
      </c>
      <c r="CP9" s="130">
        <f>'Raw Adj (EAF)'!N25/'Population (EAF)'!J24*10^5</f>
        <v>0.51107842943327175</v>
      </c>
      <c r="CQ9" s="130">
        <f>'Raw Adj (EAF)'!N26/'Population (EAF)'!J25*10^5</f>
        <v>0.76694696691374364</v>
      </c>
      <c r="CR9" s="130">
        <f>'Raw Adj (EAF)'!N27/'Population (EAF)'!J26*10^5</f>
        <v>0.55224408525875524</v>
      </c>
      <c r="CS9" s="130">
        <f>'Raw Adj (EAF)'!N28/'Population (EAF)'!J27*10^5</f>
        <v>0.44916367968660748</v>
      </c>
      <c r="CT9" s="130">
        <f>'Raw Adj (EAF)'!N29/'Population (EAF)'!J28*10^5</f>
        <v>0.48586503621589394</v>
      </c>
      <c r="CU9" s="130">
        <f>'Raw Adj (EAF)'!N30/'Population (EAF)'!J29*10^5</f>
        <v>0.36587106942125164</v>
      </c>
      <c r="CV9" s="130">
        <f>'Raw Adj (EAF)'!N31/'Population (EAF)'!J30*10^5</f>
        <v>0.36793945706353315</v>
      </c>
      <c r="CW9" s="130">
        <f>'Raw Adj (EAF)'!N32/'Population (EAF)'!J31*10^5</f>
        <v>0.45652123825964691</v>
      </c>
      <c r="CX9" s="130">
        <f>'Raw Adj (EAF)'!N33/'Population (EAF)'!J32*10^5</f>
        <v>0.410119961592539</v>
      </c>
      <c r="CY9" s="130">
        <f>'Raw Adj (EAF)'!N34/'Population (EAF)'!J33*10^5</f>
        <v>0.30121992761030314</v>
      </c>
      <c r="CZ9" s="130">
        <f>'Raw Adj (EAF)'!N35/'Population (EAF)'!J34*10^5</f>
        <v>0.24954493297953012</v>
      </c>
      <c r="DA9" s="130">
        <f>'Raw Adj (EAF)'!N36/'Population (EAF)'!J35*10^5</f>
        <v>0.26445533980855168</v>
      </c>
      <c r="DB9" s="130">
        <f>'Raw Adj (EAF)'!N37/'Population (EAF)'!J36*10^5</f>
        <v>0.2358494664712675</v>
      </c>
      <c r="DC9" s="130">
        <f>'Raw Adj (EAF)'!N38/'Population (EAF)'!J37*10^5</f>
        <v>0.20708747629594521</v>
      </c>
      <c r="DD9" s="130">
        <f>'Raw Adj (EAF)'!N39/'Population (EAF)'!J38*10^5</f>
        <v>0.21459479465751952</v>
      </c>
      <c r="DE9" s="130">
        <f>'Raw Adj (EAF)'!N40/'Population (EAF)'!J39*10^5</f>
        <v>0.19924750546225314</v>
      </c>
      <c r="DF9" s="130">
        <f>'Raw Adj (EAF)'!N41/'Population (EAF)'!J40*10^5</f>
        <v>0.1142480737889007</v>
      </c>
      <c r="DG9" s="130">
        <f>'Raw Adj (EAF)'!N42/'Population (EAF)'!J41*10^5</f>
        <v>0.15748210412739222</v>
      </c>
      <c r="DH9" s="130">
        <f>'Raw Adj (EAF)'!N43/'Population (EAF)'!J42*10^5</f>
        <v>7.7962084476707633E-2</v>
      </c>
      <c r="DI9" s="130">
        <f>'Raw Adj (EAF)'!N44/'Population (EAF)'!J43*10^5</f>
        <v>6.6197510201312149E-2</v>
      </c>
      <c r="DJ9" s="130">
        <f>'Raw Adj (EAF)'!N45/'Population (EAF)'!J44*10^5</f>
        <v>5.4677005432269839E-2</v>
      </c>
      <c r="DK9" s="130">
        <f>'Raw Adj (EAF)'!N46/'Population (EAF)'!J45*10^5</f>
        <v>0.1280400099423068</v>
      </c>
      <c r="DL9" s="130">
        <f>'Raw Adj (EAF)'!N47/'Population (EAF)'!J46*10^5</f>
        <v>7.6725824103856088E-2</v>
      </c>
      <c r="DM9" s="130">
        <f>'Raw Adj (EAF)'!N48/'Population (EAF)'!J47*10^5</f>
        <v>5.5167726438691549E-2</v>
      </c>
      <c r="DN9" s="130">
        <f>'Raw Adj (EAF)'!N49/'Population (EAF)'!J48*10^5</f>
        <v>5.6106496414121604E-2</v>
      </c>
      <c r="DO9" s="130">
        <f>'Raw Adj (EAF)'!N50/'Population (EAF)'!J49*10^5</f>
        <v>6.9256753832062756E-2</v>
      </c>
      <c r="DP9" s="130">
        <f>'Raw Adj (EAF)'!N51/'Population (EAF)'!J50*10^5</f>
        <v>1.1907564435105739E-2</v>
      </c>
      <c r="DQ9" s="130">
        <f>'Raw Adj (EAF)'!N52/'Population (EAF)'!J51*10^5</f>
        <v>3.6015227238076257E-2</v>
      </c>
      <c r="DR9" s="130">
        <f>'Raw Adj (EAF)'!N53/'Population (EAF)'!J52*10^5</f>
        <v>1.2272802806249997E-2</v>
      </c>
      <c r="DS9" s="130">
        <f>'Raw Adj (EAF)'!N54/'Population (EAF)'!J53*10^5</f>
        <v>3.7130927859805499E-2</v>
      </c>
      <c r="DT9" s="132">
        <f>'Raw Adj (EAF)'!N55/'Population (EAF)'!J54*10^5</f>
        <v>1.2310381652607187E-2</v>
      </c>
      <c r="DU9" s="131">
        <f>'Raw Adj (EAF)'!N56/'Population (EAF)'!J55*10^5</f>
        <v>3.703411088506587E-2</v>
      </c>
      <c r="DV9" s="131">
        <f>'Raw Adj (EAF)'!N57/'Population (EAF)'!J56*10^5</f>
        <v>3.7441586444947571E-2</v>
      </c>
      <c r="DW9" s="131">
        <f>'Raw Adj (EAF)'!N58/'Population (EAF)'!J57*10^5</f>
        <v>2.5449903392166719E-2</v>
      </c>
      <c r="DX9" s="131">
        <f>'Raw Adj (EAF)'!N59/'Population (EAF)'!J58*10^5</f>
        <v>7.8254721466013505E-2</v>
      </c>
      <c r="DY9" s="133">
        <f>'Raw Adj (EAF)'!N60/'Population (EAF)'!J59*10^5</f>
        <v>9.3769310617405274E-2</v>
      </c>
      <c r="DZ9" s="130"/>
      <c r="EA9" s="130"/>
      <c r="EB9" s="130"/>
      <c r="EC9" s="130"/>
      <c r="ED9" s="132"/>
      <c r="EE9" s="130"/>
      <c r="EF9" s="130"/>
      <c r="EG9" s="130"/>
      <c r="EH9" s="130"/>
      <c r="EI9" s="132"/>
      <c r="EJ9" s="130"/>
      <c r="EK9" s="130"/>
      <c r="EL9" s="130"/>
      <c r="EM9" s="130"/>
      <c r="EN9" s="130"/>
      <c r="EO9" s="130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</row>
    <row r="10" spans="1:173" ht="17.100000000000001" customHeight="1">
      <c r="A10" s="28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>
        <f>'Raw Adj (EAF)'!O3/'Population (EAF)'!K2*10^5</f>
        <v>0.93173167577998151</v>
      </c>
      <c r="BP10" s="130">
        <f>'Raw Adj (EAF)'!O4/'Population (EAF)'!K3*10^5</f>
        <v>0.97736814306435615</v>
      </c>
      <c r="BQ10" s="130">
        <f>'Raw Adj (EAF)'!O5/'Population (EAF)'!K4*10^5</f>
        <v>0.96434254864320934</v>
      </c>
      <c r="BR10" s="130">
        <f>'Raw Adj (EAF)'!O6/'Population (EAF)'!K5*10^5</f>
        <v>1.0876153819112859</v>
      </c>
      <c r="BS10" s="130">
        <f>'Raw Adj (EAF)'!O7/'Population (EAF)'!K6*10^5</f>
        <v>0.95840649968286318</v>
      </c>
      <c r="BT10" s="130">
        <f>'Raw Adj (EAF)'!O8/'Population (EAF)'!K7*10^5</f>
        <v>1.2109643741849643</v>
      </c>
      <c r="BU10" s="130">
        <f>'Raw Adj (EAF)'!O9/'Population (EAF)'!K8*10^5</f>
        <v>0.91542620188921542</v>
      </c>
      <c r="BV10" s="130">
        <f>'Raw Adj (EAF)'!O10/'Population (EAF)'!K9*10^5</f>
        <v>1.2544928832434248</v>
      </c>
      <c r="BW10" s="130">
        <f>'Raw Adj (EAF)'!O11/'Population (EAF)'!K10*10^5</f>
        <v>1.0386984416061047</v>
      </c>
      <c r="BX10" s="130">
        <f>'Raw Adj (EAF)'!O12/'Population (EAF)'!K11*10^5</f>
        <v>1.2780245125101497</v>
      </c>
      <c r="BY10" s="130">
        <f>'Raw Adj (EAF)'!O13/'Population (EAF)'!K12*10^5</f>
        <v>1.2270802745245333</v>
      </c>
      <c r="BZ10" s="130">
        <f>'Raw Adj (EAF)'!O14/'Population (EAF)'!K13*10^5</f>
        <v>1.4108951794826212</v>
      </c>
      <c r="CA10" s="130">
        <f>'Raw Adj (EAF)'!O15/'Population (EAF)'!K14*10^5</f>
        <v>1.0929770740478393</v>
      </c>
      <c r="CB10" s="130">
        <f>'Raw Adj (EAF)'!O16/'Population (EAF)'!K15*10^5</f>
        <v>1.0517868655530265</v>
      </c>
      <c r="CC10" s="130">
        <f>'Raw Adj (EAF)'!O17/'Population (EAF)'!K16*10^5</f>
        <v>1.0755044066373181</v>
      </c>
      <c r="CD10" s="130">
        <f>'Raw Adj (EAF)'!O18/'Population (EAF)'!K17*10^5</f>
        <v>1.3284131578922944</v>
      </c>
      <c r="CE10" s="130">
        <f>'Raw Adj (EAF)'!O19/'Population (EAF)'!K18*10^5</f>
        <v>1.1092089205169542</v>
      </c>
      <c r="CF10" s="130">
        <f>'Raw Adj (EAF)'!O20/'Population (EAF)'!K19*10^5</f>
        <v>1.2575570025719667</v>
      </c>
      <c r="CG10" s="130">
        <f>'Raw Adj (EAF)'!O21/'Population (EAF)'!K20*10^5</f>
        <v>1.1265258243347949</v>
      </c>
      <c r="CH10" s="130">
        <f>'Raw Adj (EAF)'!O22/'Population (EAF)'!K21*10^5</f>
        <v>1.0883885596913003</v>
      </c>
      <c r="CI10" s="130">
        <f>'Raw Adj (EAF)'!O23/'Population (EAF)'!K22*10^5</f>
        <v>0.85081755157463079</v>
      </c>
      <c r="CJ10" s="130">
        <f>'Raw Adj (EAF)'!O24/'Population (EAF)'!K23*10^5</f>
        <v>0.94689700843000235</v>
      </c>
      <c r="CK10" s="130">
        <f>'Raw Adj (EAF)'!O25/'Population (EAF)'!K24*10^5</f>
        <v>0.93065523935329897</v>
      </c>
      <c r="CL10" s="130">
        <f>'Raw Adj (EAF)'!O26/'Population (EAF)'!K25*10^5</f>
        <v>0.81005560910248142</v>
      </c>
      <c r="CM10" s="130">
        <f>'Raw Adj (EAF)'!O27/'Population (EAF)'!K26*10^5</f>
        <v>1.0822746816348729</v>
      </c>
      <c r="CN10" s="130">
        <f>'Raw Adj (EAF)'!O28/'Population (EAF)'!K27*10^5</f>
        <v>0.74947549042569706</v>
      </c>
      <c r="CO10" s="130">
        <f>'Raw Adj (EAF)'!O29/'Population (EAF)'!K28*10^5</f>
        <v>0.73604769775030321</v>
      </c>
      <c r="CP10" s="130">
        <f>'Raw Adj (EAF)'!O30/'Population (EAF)'!K29*10^5</f>
        <v>0.49312796778872947</v>
      </c>
      <c r="CQ10" s="130">
        <f>'Raw Adj (EAF)'!O31/'Population (EAF)'!K30*10^5</f>
        <v>0.51308060521962029</v>
      </c>
      <c r="CR10" s="130">
        <f>'Raw Adj (EAF)'!O32/'Population (EAF)'!K31*10^5</f>
        <v>0.39900198154792776</v>
      </c>
      <c r="CS10" s="130">
        <f>'Raw Adj (EAF)'!O33/'Population (EAF)'!K32*10^5</f>
        <v>0.3682282182087615</v>
      </c>
      <c r="CT10" s="130">
        <f>'Raw Adj (EAF)'!O34/'Population (EAF)'!K33*10^5</f>
        <v>0.50363699015487162</v>
      </c>
      <c r="CU10" s="130">
        <f>'Raw Adj (EAF)'!O35/'Population (EAF)'!K34*10^5</f>
        <v>0.57485372328045969</v>
      </c>
      <c r="CV10" s="130">
        <f>'Raw Adj (EAF)'!O36/'Population (EAF)'!K35*10^5</f>
        <v>0.42709249771969432</v>
      </c>
      <c r="CW10" s="130">
        <f>'Raw Adj (EAF)'!O37/'Population (EAF)'!K36*10^5</f>
        <v>0.3568241265405685</v>
      </c>
      <c r="CX10" s="130">
        <f>'Raw Adj (EAF)'!O38/'Population (EAF)'!K37*10^5</f>
        <v>0.43823626774329633</v>
      </c>
      <c r="CY10" s="130">
        <f>'Raw Adj (EAF)'!O39/'Population (EAF)'!K38*10^5</f>
        <v>0.26246097106937333</v>
      </c>
      <c r="CZ10" s="130">
        <f>'Raw Adj (EAF)'!O40/'Population (EAF)'!K39*10^5</f>
        <v>0.31213314211474402</v>
      </c>
      <c r="DA10" s="130">
        <f>'Raw Adj (EAF)'!O41/'Population (EAF)'!K40*10^5</f>
        <v>0.17703317288058162</v>
      </c>
      <c r="DB10" s="130">
        <f>'Raw Adj (EAF)'!O42/'Population (EAF)'!K41*10^5</f>
        <v>0.2243149309850252</v>
      </c>
      <c r="DC10" s="130">
        <f>'Raw Adj (EAF)'!O43/'Population (EAF)'!K42*10^5</f>
        <v>0.17116494039284871</v>
      </c>
      <c r="DD10" s="130">
        <f>'Raw Adj (EAF)'!O44/'Population (EAF)'!K43*10^5</f>
        <v>0.17963845963613631</v>
      </c>
      <c r="DE10" s="130">
        <f>'Raw Adj (EAF)'!O45/'Population (EAF)'!K44*10^5</f>
        <v>8.183520354051825E-2</v>
      </c>
      <c r="DF10" s="130">
        <f>'Raw Adj (EAF)'!O46/'Population (EAF)'!K45*10^5</f>
        <v>0.10480353616446889</v>
      </c>
      <c r="DG10" s="130">
        <f>'Raw Adj (EAF)'!O47/'Population (EAF)'!K46*10^5</f>
        <v>0.11180613531695308</v>
      </c>
      <c r="DH10" s="130">
        <f>'Raw Adj (EAF)'!O48/'Population (EAF)'!K47*10^5</f>
        <v>8.8184685186185427E-2</v>
      </c>
      <c r="DI10" s="130">
        <f>'Raw Adj (EAF)'!O49/'Population (EAF)'!K48*10^5</f>
        <v>2.1784843086498355E-2</v>
      </c>
      <c r="DJ10" s="130">
        <f>'Raw Adj (EAF)'!O50/'Population (EAF)'!K49*10^5</f>
        <v>8.6294222957736644E-2</v>
      </c>
      <c r="DK10" s="130">
        <f>'Raw Adj (EAF)'!O51/'Population (EAF)'!K50*10^5</f>
        <v>5.3855365599303581E-2</v>
      </c>
      <c r="DL10" s="130">
        <f>'Raw Adj (EAF)'!O52/'Population (EAF)'!K51*10^5</f>
        <v>8.5829984533436765E-2</v>
      </c>
      <c r="DM10" s="130">
        <f>'Raw Adj (EAF)'!O53/'Population (EAF)'!K52*10^5</f>
        <v>1.0791411935387931E-2</v>
      </c>
      <c r="DN10" s="130">
        <f>'Raw Adj (EAF)'!O54/'Population (EAF)'!K53*10^5</f>
        <v>3.2845238491466366E-2</v>
      </c>
      <c r="DO10" s="132">
        <f>'Raw Adj (EAF)'!O55/'Population (EAF)'!K54*10^5</f>
        <v>5.6070173841088387E-2</v>
      </c>
      <c r="DP10" s="131">
        <f>'Raw Adj (EAF)'!O56/'Population (EAF)'!K55*10^5</f>
        <v>2.3007390318881278E-2</v>
      </c>
      <c r="DQ10" s="131">
        <f>'Raw Adj (EAF)'!O57/'Population (EAF)'!K56*10^5</f>
        <v>3.5443384332819051E-2</v>
      </c>
      <c r="DR10" s="131">
        <f>'Raw Adj (EAF)'!O58/'Population (EAF)'!K57*10^5</f>
        <v>7.2519392592071533E-2</v>
      </c>
      <c r="DS10" s="131">
        <f>'Raw Adj (EAF)'!O59/'Population (EAF)'!K58*10^5</f>
        <v>7.304442720325427E-2</v>
      </c>
      <c r="DT10" s="133">
        <f>'Raw Adj (EAF)'!O60/'Population (EAF)'!K59*10^5</f>
        <v>9.696243360194351E-2</v>
      </c>
      <c r="DU10" s="130"/>
      <c r="DV10" s="130"/>
      <c r="DW10" s="130"/>
      <c r="DX10" s="130"/>
      <c r="DY10" s="132"/>
      <c r="DZ10" s="130"/>
      <c r="EA10" s="130"/>
      <c r="EB10" s="130"/>
      <c r="EC10" s="130"/>
      <c r="ED10" s="132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</row>
    <row r="11" spans="1:173" ht="17.100000000000001" customHeight="1">
      <c r="A11" s="28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>
        <f>'Raw Adj (EAF)'!P3/'Population (EAF)'!L2*10^5</f>
        <v>1.2877934631514998</v>
      </c>
      <c r="BK11" s="130">
        <f>'Raw Adj (EAF)'!P4/'Population (EAF)'!L3*10^5</f>
        <v>1.3572914242606211</v>
      </c>
      <c r="BL11" s="130">
        <f>'Raw Adj (EAF)'!P5/'Population (EAF)'!L4*10^5</f>
        <v>1.4809482447221902</v>
      </c>
      <c r="BM11" s="130">
        <f>'Raw Adj (EAF)'!P6/'Population (EAF)'!L5*10^5</f>
        <v>1.5390012430070312</v>
      </c>
      <c r="BN11" s="130">
        <f>'Raw Adj (EAF)'!P7/'Population (EAF)'!L6*10^5</f>
        <v>1.935570881021915</v>
      </c>
      <c r="BO11" s="130">
        <f>'Raw Adj (EAF)'!P8/'Population (EAF)'!L7*10^5</f>
        <v>1.6393728169445576</v>
      </c>
      <c r="BP11" s="130">
        <f>'Raw Adj (EAF)'!P9/'Population (EAF)'!L8*10^5</f>
        <v>1.4937243392288344</v>
      </c>
      <c r="BQ11" s="130">
        <f>'Raw Adj (EAF)'!P10/'Population (EAF)'!L9*10^5</f>
        <v>1.9300982101622257</v>
      </c>
      <c r="BR11" s="130">
        <f>'Raw Adj (EAF)'!P11/'Population (EAF)'!L10*10^5</f>
        <v>1.8054190043899156</v>
      </c>
      <c r="BS11" s="130">
        <f>'Raw Adj (EAF)'!P12/'Population (EAF)'!L11*10^5</f>
        <v>1.8858117871318749</v>
      </c>
      <c r="BT11" s="130">
        <f>'Raw Adj (EAF)'!P13/'Population (EAF)'!L12*10^5</f>
        <v>1.7992857025159508</v>
      </c>
      <c r="BU11" s="130">
        <f>'Raw Adj (EAF)'!P14/'Population (EAF)'!L13*10^5</f>
        <v>1.8098834938811945</v>
      </c>
      <c r="BV11" s="130">
        <f>'Raw Adj (EAF)'!P15/'Population (EAF)'!L14*10^5</f>
        <v>1.9841338734807112</v>
      </c>
      <c r="BW11" s="130">
        <f>'Raw Adj (EAF)'!P16/'Population (EAF)'!L15*10^5</f>
        <v>1.674441506689835</v>
      </c>
      <c r="BX11" s="130">
        <f>'Raw Adj (EAF)'!P17/'Population (EAF)'!L16*10^5</f>
        <v>1.8998811391343182</v>
      </c>
      <c r="BY11" s="130">
        <f>'Raw Adj (EAF)'!P18/'Population (EAF)'!L17*10^5</f>
        <v>2.2953998052646862</v>
      </c>
      <c r="BZ11" s="130">
        <f>'Raw Adj (EAF)'!P19/'Population (EAF)'!L18*10^5</f>
        <v>2.3515097612054219</v>
      </c>
      <c r="CA11" s="130">
        <f>'Raw Adj (EAF)'!P20/'Population (EAF)'!L19*10^5</f>
        <v>2.302056193050007</v>
      </c>
      <c r="CB11" s="130">
        <f>'Raw Adj (EAF)'!P21/'Population (EAF)'!L20*10^5</f>
        <v>2.2922612704353083</v>
      </c>
      <c r="CC11" s="130">
        <f>'Raw Adj (EAF)'!P22/'Population (EAF)'!L21*10^5</f>
        <v>1.6602447677205685</v>
      </c>
      <c r="CD11" s="130">
        <f>'Raw Adj (EAF)'!P23/'Population (EAF)'!L22*10^5</f>
        <v>1.2264285467169513</v>
      </c>
      <c r="CE11" s="130">
        <f>'Raw Adj (EAF)'!P24/'Population (EAF)'!L23*10^5</f>
        <v>1.500303394686481</v>
      </c>
      <c r="CF11" s="130">
        <f>'Raw Adj (EAF)'!P25/'Population (EAF)'!L24*10^5</f>
        <v>1.6719434956739117</v>
      </c>
      <c r="CG11" s="130">
        <f>'Raw Adj (EAF)'!P26/'Population (EAF)'!L25*10^5</f>
        <v>1.7579477534488213</v>
      </c>
      <c r="CH11" s="130">
        <f>'Raw Adj (EAF)'!P27/'Population (EAF)'!L26*10^5</f>
        <v>1.6183895222576528</v>
      </c>
      <c r="CI11" s="130">
        <f>'Raw Adj (EAF)'!P28/'Population (EAF)'!L27*10^5</f>
        <v>1.1934305467379822</v>
      </c>
      <c r="CJ11" s="130">
        <f>'Raw Adj (EAF)'!P29/'Population (EAF)'!L28*10^5</f>
        <v>1.0709692309933727</v>
      </c>
      <c r="CK11" s="130">
        <f>'Raw Adj (EAF)'!P30/'Population (EAF)'!L29*10^5</f>
        <v>0.81387513869449724</v>
      </c>
      <c r="CL11" s="130">
        <f>'Raw Adj (EAF)'!P31/'Population (EAF)'!L30*10^5</f>
        <v>0.91633120290401249</v>
      </c>
      <c r="CM11" s="130">
        <f>'Raw Adj (EAF)'!P32/'Population (EAF)'!L31*10^5</f>
        <v>0.64271672503371391</v>
      </c>
      <c r="CN11" s="130">
        <f>'Raw Adj (EAF)'!P33/'Population (EAF)'!L32*10^5</f>
        <v>0.61139421073582989</v>
      </c>
      <c r="CO11" s="130">
        <f>'Raw Adj (EAF)'!P34/'Population (EAF)'!L33*10^5</f>
        <v>0.75914861677282408</v>
      </c>
      <c r="CP11" s="130">
        <f>'Raw Adj (EAF)'!P35/'Population (EAF)'!L34*10^5</f>
        <v>0.66681443274496299</v>
      </c>
      <c r="CQ11" s="130">
        <f>'Raw Adj (EAF)'!P36/'Population (EAF)'!L35*10^5</f>
        <v>0.72043804406465095</v>
      </c>
      <c r="CR11" s="130">
        <f>'Raw Adj (EAF)'!P37/'Population (EAF)'!L36*10^5</f>
        <v>0.49043185835543235</v>
      </c>
      <c r="CS11" s="130">
        <f>'Raw Adj (EAF)'!P38/'Population (EAF)'!L37*10^5</f>
        <v>0.74452660840802365</v>
      </c>
      <c r="CT11" s="130">
        <f>'Raw Adj (EAF)'!P39/'Population (EAF)'!L38*10^5</f>
        <v>0.50954315987536314</v>
      </c>
      <c r="CU11" s="130">
        <f>'Raw Adj (EAF)'!P40/'Population (EAF)'!L39*10^5</f>
        <v>0.33962059463167227</v>
      </c>
      <c r="CV11" s="130">
        <f>'Raw Adj (EAF)'!P41/'Population (EAF)'!L40*10^5</f>
        <v>0.29708300289657408</v>
      </c>
      <c r="CW11" s="130">
        <f>'Raw Adj (EAF)'!P42/'Population (EAF)'!L41*10^5</f>
        <v>0.34514128293703034</v>
      </c>
      <c r="CX11" s="130">
        <f>'Raw Adj (EAF)'!P43/'Population (EAF)'!L42*10^5</f>
        <v>0.22052987595415008</v>
      </c>
      <c r="CY11" s="130">
        <f>'Raw Adj (EAF)'!P44/'Population (EAF)'!L43*10^5</f>
        <v>0.17129365978918232</v>
      </c>
      <c r="CZ11" s="130">
        <f>'Raw Adj (EAF)'!P45/'Population (EAF)'!L44*10^5</f>
        <v>0.18823366423556614</v>
      </c>
      <c r="DA11" s="130">
        <f>'Raw Adj (EAF)'!P46/'Population (EAF)'!L45*10^5</f>
        <v>0.12320320446606688</v>
      </c>
      <c r="DB11" s="130">
        <f>'Raw Adj (EAF)'!P47/'Population (EAF)'!L46*10^5</f>
        <v>9.9152481768027573E-2</v>
      </c>
      <c r="DC11" s="130">
        <f>'Raw Adj (EAF)'!P48/'Population (EAF)'!L47*10^5</f>
        <v>9.6865692569117923E-2</v>
      </c>
      <c r="DD11" s="130">
        <f>'Raw Adj (EAF)'!P49/'Population (EAF)'!L48*10^5</f>
        <v>0.14174868501516771</v>
      </c>
      <c r="DE11" s="130">
        <f>'Raw Adj (EAF)'!P50/'Population (EAF)'!L49*10^5</f>
        <v>0.10374060974580786</v>
      </c>
      <c r="DF11" s="130">
        <f>'Raw Adj (EAF)'!P51/'Population (EAF)'!L50*10^5</f>
        <v>5.6295864944868899E-2</v>
      </c>
      <c r="DG11" s="130">
        <f>'Raw Adj (EAF)'!P52/'Population (EAF)'!L51*10^5</f>
        <v>6.6650751948229253E-2</v>
      </c>
      <c r="DH11" s="130">
        <f>'Raw Adj (EAF)'!P53/'Population (EAF)'!L52*10^5</f>
        <v>8.7721404713556161E-2</v>
      </c>
      <c r="DI11" s="130">
        <f>'Raw Adj (EAF)'!P54/'Population (EAF)'!L53*10^5</f>
        <v>7.5909913151468361E-2</v>
      </c>
      <c r="DJ11" s="132">
        <f>'Raw Adj (EAF)'!P55/'Population (EAF)'!L54*10^5</f>
        <v>4.285730051078402E-2</v>
      </c>
      <c r="DK11" s="131">
        <f>'Raw Adj (EAF)'!P56/'Population (EAF)'!L55*10^5</f>
        <v>7.4902559794980991E-2</v>
      </c>
      <c r="DL11" s="131">
        <f>'Raw Adj (EAF)'!P57/'Population (EAF)'!L56*10^5</f>
        <v>8.5769003275196598E-2</v>
      </c>
      <c r="DM11" s="131">
        <f>'Raw Adj (EAF)'!P58/'Population (EAF)'!L57*10^5</f>
        <v>0.11811637877946911</v>
      </c>
      <c r="DN11" s="131">
        <f>'Raw Adj (EAF)'!P59/'Population (EAF)'!L58*10^5</f>
        <v>8.6994468347987006E-2</v>
      </c>
      <c r="DO11" s="133">
        <f>'Raw Adj (EAF)'!P60/'Population (EAF)'!L59*10^5</f>
        <v>0.14481555844889615</v>
      </c>
      <c r="DP11" s="130"/>
      <c r="DQ11" s="130"/>
      <c r="DR11" s="130"/>
      <c r="DS11" s="130"/>
      <c r="DT11" s="132"/>
      <c r="DU11" s="130"/>
      <c r="DV11" s="130"/>
      <c r="DW11" s="130"/>
      <c r="DX11" s="130"/>
      <c r="DY11" s="132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</row>
    <row r="12" spans="1:173" ht="17.100000000000001" customHeight="1">
      <c r="A12" s="28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>
        <f>'Raw Adj (EAF)'!Q3/'Population (EAF)'!M2*10^5</f>
        <v>1.7509779921942352</v>
      </c>
      <c r="BF12" s="130">
        <f>'Raw Adj (EAF)'!Q4/'Population (EAF)'!M3*10^5</f>
        <v>1.7023689980415759</v>
      </c>
      <c r="BG12" s="130">
        <f>'Raw Adj (EAF)'!Q5/'Population (EAF)'!M4*10^5</f>
        <v>2.142324029964894</v>
      </c>
      <c r="BH12" s="130">
        <f>'Raw Adj (EAF)'!Q6/'Population (EAF)'!M5*10^5</f>
        <v>2.2268415297765065</v>
      </c>
      <c r="BI12" s="130">
        <f>'Raw Adj (EAF)'!Q7/'Population (EAF)'!M6*10^5</f>
        <v>2.1188080344308537</v>
      </c>
      <c r="BJ12" s="130">
        <f>'Raw Adj (EAF)'!Q8/'Population (EAF)'!M7*10^5</f>
        <v>2.3718722307568139</v>
      </c>
      <c r="BK12" s="130">
        <f>'Raw Adj (EAF)'!Q9/'Population (EAF)'!M8*10^5</f>
        <v>2.5306281711258358</v>
      </c>
      <c r="BL12" s="130">
        <f>'Raw Adj (EAF)'!Q10/'Population (EAF)'!M9*10^5</f>
        <v>2.5982024698257118</v>
      </c>
      <c r="BM12" s="130">
        <f>'Raw Adj (EAF)'!Q11/'Population (EAF)'!M10*10^5</f>
        <v>2.4325451048385003</v>
      </c>
      <c r="BN12" s="130">
        <f>'Raw Adj (EAF)'!Q12/'Population (EAF)'!M11*10^5</f>
        <v>2.8263821996111642</v>
      </c>
      <c r="BO12" s="130">
        <f>'Raw Adj (EAF)'!Q13/'Population (EAF)'!M12*10^5</f>
        <v>2.9347227364257784</v>
      </c>
      <c r="BP12" s="130">
        <f>'Raw Adj (EAF)'!Q14/'Population (EAF)'!M13*10^5</f>
        <v>2.6734729507323491</v>
      </c>
      <c r="BQ12" s="130">
        <f>'Raw Adj (EAF)'!Q15/'Population (EAF)'!M14*10^5</f>
        <v>2.8993671841183946</v>
      </c>
      <c r="BR12" s="130">
        <f>'Raw Adj (EAF)'!Q16/'Population (EAF)'!M15*10^5</f>
        <v>3.4776959158018204</v>
      </c>
      <c r="BS12" s="130">
        <f>'Raw Adj (EAF)'!Q17/'Population (EAF)'!M16*10^5</f>
        <v>3.2319794318386537</v>
      </c>
      <c r="BT12" s="130">
        <f>'Raw Adj (EAF)'!Q18/'Population (EAF)'!M17*10^5</f>
        <v>3.1897211351710237</v>
      </c>
      <c r="BU12" s="130">
        <f>'Raw Adj (EAF)'!Q19/'Population (EAF)'!M18*10^5</f>
        <v>3.4861134554487307</v>
      </c>
      <c r="BV12" s="130">
        <f>'Raw Adj (EAF)'!Q20/'Population (EAF)'!M19*10^5</f>
        <v>3.5211378469389696</v>
      </c>
      <c r="BW12" s="130">
        <f>'Raw Adj (EAF)'!Q21/'Population (EAF)'!M20*10^5</f>
        <v>3.482680583871582</v>
      </c>
      <c r="BX12" s="130">
        <f>'Raw Adj (EAF)'!Q22/'Population (EAF)'!M21*10^5</f>
        <v>2.7958729884325173</v>
      </c>
      <c r="BY12" s="130">
        <f>'Raw Adj (EAF)'!Q23/'Population (EAF)'!M22*10^5</f>
        <v>2.7537615399148976</v>
      </c>
      <c r="BZ12" s="130">
        <f>'Raw Adj (EAF)'!Q24/'Population (EAF)'!M23*10^5</f>
        <v>2.8173866278271498</v>
      </c>
      <c r="CA12" s="130">
        <f>'Raw Adj (EAF)'!Q25/'Population (EAF)'!M24*10^5</f>
        <v>2.6656247473023518</v>
      </c>
      <c r="CB12" s="130">
        <f>'Raw Adj (EAF)'!Q26/'Population (EAF)'!M25*10^5</f>
        <v>2.4958065927852449</v>
      </c>
      <c r="CC12" s="130">
        <f>'Raw Adj (EAF)'!Q27/'Population (EAF)'!M26*10^5</f>
        <v>2.4751876993072091</v>
      </c>
      <c r="CD12" s="130">
        <f>'Raw Adj (EAF)'!Q28/'Population (EAF)'!M27*10^5</f>
        <v>2.3949523689109462</v>
      </c>
      <c r="CE12" s="130">
        <f>'Raw Adj (EAF)'!Q29/'Population (EAF)'!M28*10^5</f>
        <v>1.7720335868634636</v>
      </c>
      <c r="CF12" s="130">
        <f>'Raw Adj (EAF)'!Q30/'Population (EAF)'!M29*10^5</f>
        <v>1.6804995063863135</v>
      </c>
      <c r="CG12" s="130">
        <f>'Raw Adj (EAF)'!Q31/'Population (EAF)'!M30*10^5</f>
        <v>1.8064123256048226</v>
      </c>
      <c r="CH12" s="130">
        <f>'Raw Adj (EAF)'!Q32/'Population (EAF)'!M31*10^5</f>
        <v>1.850441200301677</v>
      </c>
      <c r="CI12" s="130">
        <f>'Raw Adj (EAF)'!Q33/'Population (EAF)'!M32*10^5</f>
        <v>1.2060122120796595</v>
      </c>
      <c r="CJ12" s="130">
        <f>'Raw Adj (EAF)'!Q34/'Population (EAF)'!M33*10^5</f>
        <v>1.7491172042761443</v>
      </c>
      <c r="CK12" s="130">
        <f>'Raw Adj (EAF)'!Q35/'Population (EAF)'!M34*10^5</f>
        <v>1.2540587302429214</v>
      </c>
      <c r="CL12" s="130">
        <f>'Raw Adj (EAF)'!Q36/'Population (EAF)'!M35*10^5</f>
        <v>1.0895201116161963</v>
      </c>
      <c r="CM12" s="130">
        <f>'Raw Adj (EAF)'!Q37/'Population (EAF)'!M36*10^5</f>
        <v>1.3596376545357562</v>
      </c>
      <c r="CN12" s="130">
        <f>'Raw Adj (EAF)'!Q38/'Population (EAF)'!M37*10^5</f>
        <v>0.6591404939786617</v>
      </c>
      <c r="CO12" s="130">
        <f>'Raw Adj (EAF)'!Q39/'Population (EAF)'!M38*10^5</f>
        <v>0.82846321887627417</v>
      </c>
      <c r="CP12" s="130">
        <f>'Raw Adj (EAF)'!Q40/'Population (EAF)'!M39*10^5</f>
        <v>0.57754452593961347</v>
      </c>
      <c r="CQ12" s="130">
        <f>'Raw Adj (EAF)'!Q41/'Population (EAF)'!M40*10^5</f>
        <v>0.41282167064576719</v>
      </c>
      <c r="CR12" s="130">
        <f>'Raw Adj (EAF)'!Q42/'Population (EAF)'!M41*10^5</f>
        <v>0.44442466853430507</v>
      </c>
      <c r="CS12" s="130">
        <f>'Raw Adj (EAF)'!Q43/'Population (EAF)'!M42*10^5</f>
        <v>0.53253829603137348</v>
      </c>
      <c r="CT12" s="130">
        <f>'Raw Adj (EAF)'!Q44/'Population (EAF)'!M43*10^5</f>
        <v>0.36717477535996901</v>
      </c>
      <c r="CU12" s="130">
        <f>'Raw Adj (EAF)'!Q45/'Population (EAF)'!M44*10^5</f>
        <v>0.39355184971829071</v>
      </c>
      <c r="CV12" s="130">
        <f>'Raw Adj (EAF)'!Q46/'Population (EAF)'!M45*10^5</f>
        <v>0.13652950937438157</v>
      </c>
      <c r="CW12" s="130">
        <f>'Raw Adj (EAF)'!Q47/'Population (EAF)'!M46*10^5</f>
        <v>0.14554903059251409</v>
      </c>
      <c r="CX12" s="130">
        <f>'Raw Adj (EAF)'!Q48/'Population (EAF)'!M47*10^5</f>
        <v>0.18146069156623745</v>
      </c>
      <c r="CY12" s="130">
        <f>'Raw Adj (EAF)'!Q49/'Population (EAF)'!M48*10^5</f>
        <v>0.18744920461285713</v>
      </c>
      <c r="CZ12" s="130">
        <f>'Raw Adj (EAF)'!Q50/'Population (EAF)'!M49*10^5</f>
        <v>0.11455691231953945</v>
      </c>
      <c r="DA12" s="130">
        <f>'Raw Adj (EAF)'!Q51/'Population (EAF)'!M50*10^5</f>
        <v>5.1159517678299238E-2</v>
      </c>
      <c r="DB12" s="130">
        <f>'Raw Adj (EAF)'!Q52/'Population (EAF)'!M51*10^5</f>
        <v>8.7229794806861397E-2</v>
      </c>
      <c r="DC12" s="130">
        <f>'Raw Adj (EAF)'!Q53/'Population (EAF)'!M52*10^5</f>
        <v>0.10948585442760794</v>
      </c>
      <c r="DD12" s="130">
        <f>'Raw Adj (EAF)'!Q54/'Population (EAF)'!M53*10^5</f>
        <v>9.4913063193354755E-2</v>
      </c>
      <c r="DE12" s="132">
        <f>'Raw Adj (EAF)'!Q55/'Population (EAF)'!M54*10^5</f>
        <v>0.11620020225807205</v>
      </c>
      <c r="DF12" s="131">
        <f>'Raw Adj (EAF)'!Q56/'Population (EAF)'!M55*10^5</f>
        <v>0.11344661128732522</v>
      </c>
      <c r="DG12" s="131">
        <f>'Raw Adj (EAF)'!Q57/'Population (EAF)'!M56*10^5</f>
        <v>0.14469634470320111</v>
      </c>
      <c r="DH12" s="131">
        <f>'Raw Adj (EAF)'!Q58/'Population (EAF)'!M57*10^5</f>
        <v>9.8902229212289888E-2</v>
      </c>
      <c r="DI12" s="131">
        <f>'Raw Adj (EAF)'!Q59/'Population (EAF)'!M58*10^5</f>
        <v>0.16277472303880874</v>
      </c>
      <c r="DJ12" s="133">
        <f>'Raw Adj (EAF)'!Q60/'Population (EAF)'!M59*10^5</f>
        <v>0.22524670144976289</v>
      </c>
      <c r="DK12" s="130"/>
      <c r="DL12" s="130"/>
      <c r="DM12" s="130"/>
      <c r="DN12" s="130"/>
      <c r="DO12" s="132"/>
      <c r="DP12" s="130"/>
      <c r="DQ12" s="130"/>
      <c r="DR12" s="130"/>
      <c r="DS12" s="130"/>
      <c r="DT12" s="132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</row>
    <row r="13" spans="1:173" ht="17.100000000000001" customHeight="1">
      <c r="A13" s="28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>
        <f>'Raw Adj (EAF)'!R3/'Population (EAF)'!N2*10^5</f>
        <v>2.4323276520474901</v>
      </c>
      <c r="BA13" s="130">
        <f>'Raw Adj (EAF)'!R4/'Population (EAF)'!N3*10^5</f>
        <v>3.0619469515180855</v>
      </c>
      <c r="BB13" s="130">
        <f>'Raw Adj (EAF)'!R5/'Population (EAF)'!N4*10^5</f>
        <v>3.495345488872406</v>
      </c>
      <c r="BC13" s="130">
        <f>'Raw Adj (EAF)'!R6/'Population (EAF)'!N5*10^5</f>
        <v>3.4496678777202829</v>
      </c>
      <c r="BD13" s="130">
        <f>'Raw Adj (EAF)'!R7/'Population (EAF)'!N6*10^5</f>
        <v>3.5860702590586784</v>
      </c>
      <c r="BE13" s="130">
        <f>'Raw Adj (EAF)'!R8/'Population (EAF)'!N7*10^5</f>
        <v>3.464788023794076</v>
      </c>
      <c r="BF13" s="130">
        <f>'Raw Adj (EAF)'!R9/'Population (EAF)'!N8*10^5</f>
        <v>3.1722220499039877</v>
      </c>
      <c r="BG13" s="130">
        <f>'Raw Adj (EAF)'!R10/'Population (EAF)'!N9*10^5</f>
        <v>3.9292219257093408</v>
      </c>
      <c r="BH13" s="130">
        <f>'Raw Adj (EAF)'!R11/'Population (EAF)'!N10*10^5</f>
        <v>3.5323636765666895</v>
      </c>
      <c r="BI13" s="130">
        <f>'Raw Adj (EAF)'!R12/'Population (EAF)'!N11*10^5</f>
        <v>4.2847912581189993</v>
      </c>
      <c r="BJ13" s="130">
        <f>'Raw Adj (EAF)'!R13/'Population (EAF)'!N12*10^5</f>
        <v>4.4550071145792005</v>
      </c>
      <c r="BK13" s="130">
        <f>'Raw Adj (EAF)'!R14/'Population (EAF)'!N13*10^5</f>
        <v>3.9613948863673882</v>
      </c>
      <c r="BL13" s="130">
        <f>'Raw Adj (EAF)'!R15/'Population (EAF)'!N14*10^5</f>
        <v>4.3924703883123417</v>
      </c>
      <c r="BM13" s="130">
        <f>'Raw Adj (EAF)'!R16/'Population (EAF)'!N15*10^5</f>
        <v>4.1484019972577144</v>
      </c>
      <c r="BN13" s="130">
        <f>'Raw Adj (EAF)'!R17/'Population (EAF)'!N16*10^5</f>
        <v>4.6955022583997224</v>
      </c>
      <c r="BO13" s="130">
        <f>'Raw Adj (EAF)'!R18/'Population (EAF)'!N17*10^5</f>
        <v>4.9055513006133884</v>
      </c>
      <c r="BP13" s="130">
        <f>'Raw Adj (EAF)'!R19/'Population (EAF)'!N18*10^5</f>
        <v>4.9337063023431549</v>
      </c>
      <c r="BQ13" s="130">
        <f>'Raw Adj (EAF)'!R20/'Population (EAF)'!N19*10^5</f>
        <v>4.8972638377320692</v>
      </c>
      <c r="BR13" s="130">
        <f>'Raw Adj (EAF)'!R21/'Population (EAF)'!N20*10^5</f>
        <v>5.4572469107602597</v>
      </c>
      <c r="BS13" s="130">
        <f>'Raw Adj (EAF)'!R22/'Population (EAF)'!N21*10^5</f>
        <v>4.9084281842185771</v>
      </c>
      <c r="BT13" s="130">
        <f>'Raw Adj (EAF)'!R23/'Population (EAF)'!N22*10^5</f>
        <v>4.1400411910441131</v>
      </c>
      <c r="BU13" s="130">
        <f>'Raw Adj (EAF)'!R24/'Population (EAF)'!N23*10^5</f>
        <v>4.1338377521083052</v>
      </c>
      <c r="BV13" s="130">
        <f>'Raw Adj (EAF)'!R25/'Population (EAF)'!N24*10^5</f>
        <v>4.0165838847458959</v>
      </c>
      <c r="BW13" s="130">
        <f>'Raw Adj (EAF)'!R26/'Population (EAF)'!N25*10^5</f>
        <v>4.1685083006072858</v>
      </c>
      <c r="BX13" s="130">
        <f>'Raw Adj (EAF)'!R27/'Population (EAF)'!N26*10^5</f>
        <v>3.6965020295543245</v>
      </c>
      <c r="BY13" s="130">
        <f>'Raw Adj (EAF)'!R28/'Population (EAF)'!N27*10^5</f>
        <v>3.6616926791978655</v>
      </c>
      <c r="BZ13" s="130">
        <f>'Raw Adj (EAF)'!R29/'Population (EAF)'!N28*10^5</f>
        <v>3.352822292534833</v>
      </c>
      <c r="CA13" s="130">
        <f>'Raw Adj (EAF)'!R30/'Population (EAF)'!N29*10^5</f>
        <v>3.2195786470122729</v>
      </c>
      <c r="CB13" s="130">
        <f>'Raw Adj (EAF)'!R31/'Population (EAF)'!N30*10^5</f>
        <v>2.9005095130470426</v>
      </c>
      <c r="CC13" s="130">
        <f>'Raw Adj (EAF)'!R32/'Population (EAF)'!N31*10^5</f>
        <v>2.9085806054851151</v>
      </c>
      <c r="CD13" s="130">
        <f>'Raw Adj (EAF)'!R33/'Population (EAF)'!N32*10^5</f>
        <v>2.4763129033981213</v>
      </c>
      <c r="CE13" s="130">
        <f>'Raw Adj (EAF)'!R34/'Population (EAF)'!N33*10^5</f>
        <v>2.1719623831224548</v>
      </c>
      <c r="CF13" s="130">
        <f>'Raw Adj (EAF)'!R35/'Population (EAF)'!N34*10^5</f>
        <v>2.0651644673079397</v>
      </c>
      <c r="CG13" s="130">
        <f>'Raw Adj (EAF)'!R36/'Population (EAF)'!N35*10^5</f>
        <v>2.3053343443982737</v>
      </c>
      <c r="CH13" s="130">
        <f>'Raw Adj (EAF)'!R37/'Population (EAF)'!N36*10^5</f>
        <v>1.8857563088478846</v>
      </c>
      <c r="CI13" s="130">
        <f>'Raw Adj (EAF)'!R38/'Population (EAF)'!N37*10^5</f>
        <v>1.576785071211914</v>
      </c>
      <c r="CJ13" s="130">
        <f>'Raw Adj (EAF)'!R39/'Population (EAF)'!N38*10^5</f>
        <v>1.4309492633296914</v>
      </c>
      <c r="CK13" s="130">
        <f>'Raw Adj (EAF)'!R40/'Population (EAF)'!N39*10^5</f>
        <v>1.0907233018308673</v>
      </c>
      <c r="CL13" s="130">
        <f>'Raw Adj (EAF)'!R41/'Population (EAF)'!N40*10^5</f>
        <v>0.85663830016886011</v>
      </c>
      <c r="CM13" s="130">
        <f>'Raw Adj (EAF)'!R42/'Population (EAF)'!N41*10^5</f>
        <v>0.68316057823953447</v>
      </c>
      <c r="CN13" s="130">
        <f>'Raw Adj (EAF)'!R43/'Population (EAF)'!N42*10^5</f>
        <v>0.46935422979991226</v>
      </c>
      <c r="CO13" s="130">
        <f>'Raw Adj (EAF)'!R44/'Population (EAF)'!N43*10^5</f>
        <v>0.48266032719141361</v>
      </c>
      <c r="CP13" s="130">
        <f>'Raw Adj (EAF)'!R45/'Population (EAF)'!N44*10^5</f>
        <v>0.66858577001711383</v>
      </c>
      <c r="CQ13" s="130">
        <f>'Raw Adj (EAF)'!R46/'Population (EAF)'!N45*10^5</f>
        <v>0.29722291625837211</v>
      </c>
      <c r="CR13" s="130">
        <f>'Raw Adj (EAF)'!R47/'Population (EAF)'!N46*10^5</f>
        <v>0.43185390382433614</v>
      </c>
      <c r="CS13" s="130">
        <f>'Raw Adj (EAF)'!R48/'Population (EAF)'!N47*10^5</f>
        <v>0.2431280296574517</v>
      </c>
      <c r="CT13" s="130">
        <f>'Raw Adj (EAF)'!R49/'Population (EAF)'!N48*10^5</f>
        <v>0.16815726874928322</v>
      </c>
      <c r="CU13" s="130">
        <f>'Raw Adj (EAF)'!R50/'Population (EAF)'!N49*10^5</f>
        <v>0.23102096746300693</v>
      </c>
      <c r="CV13" s="130">
        <f>'Raw Adj (EAF)'!R51/'Population (EAF)'!N50*10^5</f>
        <v>0.1815848727695325</v>
      </c>
      <c r="CW13" s="130">
        <f>'Raw Adj (EAF)'!R52/'Population (EAF)'!N51*10^5</f>
        <v>0.11533491601671836</v>
      </c>
      <c r="CX13" s="130">
        <f>'Raw Adj (EAF)'!R53/'Population (EAF)'!N52*10^5</f>
        <v>0.17943233406546327</v>
      </c>
      <c r="CY13" s="130">
        <f>'Raw Adj (EAF)'!R54/'Population (EAF)'!N53*10^5</f>
        <v>0.23782161740368032</v>
      </c>
      <c r="CZ13" s="132">
        <f>'Raw Adj (EAF)'!R55/'Population (EAF)'!N54*10^5</f>
        <v>0.20200757654666784</v>
      </c>
      <c r="DA13" s="131">
        <f>'Raw Adj (EAF)'!R56/'Population (EAF)'!N55*10^5</f>
        <v>0.22838257430807693</v>
      </c>
      <c r="DB13" s="131">
        <f>'Raw Adj (EAF)'!R57/'Population (EAF)'!N56*10^5</f>
        <v>0.23747830042029908</v>
      </c>
      <c r="DC13" s="131">
        <f>'Raw Adj (EAF)'!R58/'Population (EAF)'!N57*10^5</f>
        <v>0.25699245886223809</v>
      </c>
      <c r="DD13" s="131">
        <f>'Raw Adj (EAF)'!R59/'Population (EAF)'!N58*10^5</f>
        <v>0.2989432952399857</v>
      </c>
      <c r="DE13" s="133">
        <f>'Raw Adj (EAF)'!R60/'Population (EAF)'!N59*10^5</f>
        <v>0.26941715814798894</v>
      </c>
      <c r="DF13" s="130"/>
      <c r="DG13" s="130"/>
      <c r="DH13" s="130"/>
      <c r="DI13" s="130"/>
      <c r="DJ13" s="132"/>
      <c r="DK13" s="130"/>
      <c r="DL13" s="130"/>
      <c r="DM13" s="130"/>
      <c r="DN13" s="130"/>
      <c r="DO13" s="132"/>
      <c r="DP13" s="130"/>
      <c r="DQ13" s="130"/>
      <c r="DR13" s="130"/>
      <c r="DS13" s="130"/>
      <c r="DT13" s="132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</row>
    <row r="14" spans="1:173" ht="17.100000000000001" customHeight="1">
      <c r="A14" s="28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>
        <f>'Raw Adj (EAF)'!S3/'Population (EAF)'!O2*10^5</f>
        <v>4.4049351259532861</v>
      </c>
      <c r="AV14" s="130">
        <f>'Raw Adj (EAF)'!S4/'Population (EAF)'!O3*10^5</f>
        <v>4.9426524488712431</v>
      </c>
      <c r="AW14" s="130">
        <f>'Raw Adj (EAF)'!S5/'Population (EAF)'!O4*10^5</f>
        <v>4.6079577475408868</v>
      </c>
      <c r="AX14" s="130">
        <f>'Raw Adj (EAF)'!S6/'Population (EAF)'!O5*10^5</f>
        <v>5.3859411547457832</v>
      </c>
      <c r="AY14" s="130">
        <f>'Raw Adj (EAF)'!S7/'Population (EAF)'!O6*10^5</f>
        <v>5.5395223193871335</v>
      </c>
      <c r="AZ14" s="130">
        <f>'Raw Adj (EAF)'!S8/'Population (EAF)'!O7*10^5</f>
        <v>5.6724305160707713</v>
      </c>
      <c r="BA14" s="130">
        <f>'Raw Adj (EAF)'!S9/'Population (EAF)'!O8*10^5</f>
        <v>5.3845953818032717</v>
      </c>
      <c r="BB14" s="130">
        <f>'Raw Adj (EAF)'!S10/'Population (EAF)'!O9*10^5</f>
        <v>5.3455470044019426</v>
      </c>
      <c r="BC14" s="130">
        <f>'Raw Adj (EAF)'!S11/'Population (EAF)'!O10*10^5</f>
        <v>5.0729640079576708</v>
      </c>
      <c r="BD14" s="130">
        <f>'Raw Adj (EAF)'!S12/'Population (EAF)'!O11*10^5</f>
        <v>6.0262609386052066</v>
      </c>
      <c r="BE14" s="130">
        <f>'Raw Adj (EAF)'!S13/'Population (EAF)'!O12*10^5</f>
        <v>5.8209582238497788</v>
      </c>
      <c r="BF14" s="130">
        <f>'Raw Adj (EAF)'!S14/'Population (EAF)'!O13*10^5</f>
        <v>5.6296658915677398</v>
      </c>
      <c r="BG14" s="130">
        <f>'Raw Adj (EAF)'!S15/'Population (EAF)'!O14*10^5</f>
        <v>6.8998935982957255</v>
      </c>
      <c r="BH14" s="130">
        <f>'Raw Adj (EAF)'!S16/'Population (EAF)'!O15*10^5</f>
        <v>6.0864717502044892</v>
      </c>
      <c r="BI14" s="130">
        <f>'Raw Adj (EAF)'!S17/'Population (EAF)'!O16*10^5</f>
        <v>6.0477623561667979</v>
      </c>
      <c r="BJ14" s="130">
        <f>'Raw Adj (EAF)'!S18/'Population (EAF)'!O17*10^5</f>
        <v>7.1359630042117876</v>
      </c>
      <c r="BK14" s="130">
        <f>'Raw Adj (EAF)'!S19/'Population (EAF)'!O18*10^5</f>
        <v>7.2664955655195298</v>
      </c>
      <c r="BL14" s="130">
        <f>'Raw Adj (EAF)'!S20/'Population (EAF)'!O19*10^5</f>
        <v>6.6185376087960979</v>
      </c>
      <c r="BM14" s="130">
        <f>'Raw Adj (EAF)'!S21/'Population (EAF)'!O20*10^5</f>
        <v>6.9224776189419783</v>
      </c>
      <c r="BN14" s="130">
        <f>'Raw Adj (EAF)'!S22/'Population (EAF)'!O21*10^5</f>
        <v>5.929065607719739</v>
      </c>
      <c r="BO14" s="130">
        <f>'Raw Adj (EAF)'!S23/'Population (EAF)'!O22*10^5</f>
        <v>5.8314298361617221</v>
      </c>
      <c r="BP14" s="130">
        <f>'Raw Adj (EAF)'!S24/'Population (EAF)'!O23*10^5</f>
        <v>5.9102303554496967</v>
      </c>
      <c r="BQ14" s="130">
        <f>'Raw Adj (EAF)'!S25/'Population (EAF)'!O24*10^5</f>
        <v>6.0787251304941439</v>
      </c>
      <c r="BR14" s="130">
        <f>'Raw Adj (EAF)'!S26/'Population (EAF)'!O25*10^5</f>
        <v>5.9692628973852822</v>
      </c>
      <c r="BS14" s="130">
        <f>'Raw Adj (EAF)'!S27/'Population (EAF)'!O26*10^5</f>
        <v>5.9732760555687099</v>
      </c>
      <c r="BT14" s="130">
        <f>'Raw Adj (EAF)'!S28/'Population (EAF)'!O27*10^5</f>
        <v>6.2218028956757072</v>
      </c>
      <c r="BU14" s="130">
        <f>'Raw Adj (EAF)'!S29/'Population (EAF)'!O28*10^5</f>
        <v>5.3862854400126396</v>
      </c>
      <c r="BV14" s="130">
        <f>'Raw Adj (EAF)'!S30/'Population (EAF)'!O29*10^5</f>
        <v>4.4580427784399674</v>
      </c>
      <c r="BW14" s="130">
        <f>'Raw Adj (EAF)'!S31/'Population (EAF)'!O30*10^5</f>
        <v>4.6727538349999298</v>
      </c>
      <c r="BX14" s="130">
        <f>'Raw Adj (EAF)'!S32/'Population (EAF)'!O31*10^5</f>
        <v>4.0046200789411213</v>
      </c>
      <c r="BY14" s="130">
        <f>'Raw Adj (EAF)'!S33/'Population (EAF)'!O32*10^5</f>
        <v>3.8044683912303134</v>
      </c>
      <c r="BZ14" s="130">
        <f>'Raw Adj (EAF)'!S34/'Population (EAF)'!O33*10^5</f>
        <v>3.899472345684881</v>
      </c>
      <c r="CA14" s="130">
        <f>'Raw Adj (EAF)'!S35/'Population (EAF)'!O34*10^5</f>
        <v>3.4492506530923048</v>
      </c>
      <c r="CB14" s="130">
        <f>'Raw Adj (EAF)'!S36/'Population (EAF)'!O35*10^5</f>
        <v>3.385001303695641</v>
      </c>
      <c r="CC14" s="130">
        <f>'Raw Adj (EAF)'!S37/'Population (EAF)'!O36*10^5</f>
        <v>2.7724844385823686</v>
      </c>
      <c r="CD14" s="130">
        <f>'Raw Adj (EAF)'!S38/'Population (EAF)'!O37*10^5</f>
        <v>2.5654298033982874</v>
      </c>
      <c r="CE14" s="130">
        <f>'Raw Adj (EAF)'!S39/'Population (EAF)'!O38*10^5</f>
        <v>2.608198638851202</v>
      </c>
      <c r="CF14" s="130">
        <f>'Raw Adj (EAF)'!S40/'Population (EAF)'!O39*10^5</f>
        <v>1.9113984076474855</v>
      </c>
      <c r="CG14" s="130">
        <f>'Raw Adj (EAF)'!S41/'Population (EAF)'!O40*10^5</f>
        <v>1.435233249963801</v>
      </c>
      <c r="CH14" s="130">
        <f>'Raw Adj (EAF)'!S42/'Population (EAF)'!O41*10^5</f>
        <v>1.1795960918118957</v>
      </c>
      <c r="CI14" s="130">
        <f>'Raw Adj (EAF)'!S43/'Population (EAF)'!O42*10^5</f>
        <v>1.1802168344949056</v>
      </c>
      <c r="CJ14" s="130">
        <f>'Raw Adj (EAF)'!S44/'Population (EAF)'!O43*10^5</f>
        <v>0.98201210009692042</v>
      </c>
      <c r="CK14" s="130">
        <f>'Raw Adj (EAF)'!S45/'Population (EAF)'!O44*10^5</f>
        <v>0.66821808223997048</v>
      </c>
      <c r="CL14" s="130">
        <f>'Raw Adj (EAF)'!S46/'Population (EAF)'!O45*10^5</f>
        <v>0.6535791081259491</v>
      </c>
      <c r="CM14" s="130">
        <f>'Raw Adj (EAF)'!S47/'Population (EAF)'!O46*10^5</f>
        <v>0.48665012902576033</v>
      </c>
      <c r="CN14" s="130">
        <f>'Raw Adj (EAF)'!S48/'Population (EAF)'!O47*10^5</f>
        <v>0.51749698713254089</v>
      </c>
      <c r="CO14" s="130">
        <f>'Raw Adj (EAF)'!S49/'Population (EAF)'!O48*10^5</f>
        <v>0.34811797185650495</v>
      </c>
      <c r="CP14" s="130">
        <f>'Raw Adj (EAF)'!S50/'Population (EAF)'!O49*10^5</f>
        <v>0.46032839827933242</v>
      </c>
      <c r="CQ14" s="130">
        <f>'Raw Adj (EAF)'!S51/'Population (EAF)'!O50*10^5</f>
        <v>0.27110325858371009</v>
      </c>
      <c r="CR14" s="130">
        <f>'Raw Adj (EAF)'!S52/'Population (EAF)'!O51*10^5</f>
        <v>0.23588714433208555</v>
      </c>
      <c r="CS14" s="130">
        <f>'Raw Adj (EAF)'!S53/'Population (EAF)'!O52*10^5</f>
        <v>0.27967969682720861</v>
      </c>
      <c r="CT14" s="130">
        <f>'Raw Adj (EAF)'!S54/'Population (EAF)'!O53*10^5</f>
        <v>0.21980467142414151</v>
      </c>
      <c r="CU14" s="132">
        <f>'Raw Adj (EAF)'!S55/'Population (EAF)'!O54*10^5</f>
        <v>0.34653711239205165</v>
      </c>
      <c r="CV14" s="131">
        <f>'Raw Adj (EAF)'!S56/'Population (EAF)'!O55*10^5</f>
        <v>0.33546055990197232</v>
      </c>
      <c r="CW14" s="131">
        <f>'Raw Adj (EAF)'!S57/'Population (EAF)'!O56*10^5</f>
        <v>0.35289037063634515</v>
      </c>
      <c r="CX14" s="131">
        <f>'Raw Adj (EAF)'!S58/'Population (EAF)'!O57*10^5</f>
        <v>0.47907296563074186</v>
      </c>
      <c r="CY14" s="131">
        <f>'Raw Adj (EAF)'!S59/'Population (EAF)'!O58*10^5</f>
        <v>0.64611796175627789</v>
      </c>
      <c r="CZ14" s="133">
        <f>'Raw Adj (EAF)'!S60/'Population (EAF)'!O59*10^5</f>
        <v>0.51449962853126818</v>
      </c>
      <c r="DA14" s="130"/>
      <c r="DB14" s="130"/>
      <c r="DC14" s="130"/>
      <c r="DD14" s="130"/>
      <c r="DE14" s="132"/>
      <c r="DF14" s="130"/>
      <c r="DG14" s="130"/>
      <c r="DH14" s="130"/>
      <c r="DI14" s="130"/>
      <c r="DJ14" s="132"/>
      <c r="DK14" s="130"/>
      <c r="DL14" s="130"/>
      <c r="DM14" s="130"/>
      <c r="DN14" s="130"/>
      <c r="DO14" s="132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</row>
    <row r="15" spans="1:173" ht="17.100000000000001" customHeight="1">
      <c r="A15" s="28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>
        <f>'Raw Adj (EAF)'!T3/'Population (EAF)'!P2*10^5</f>
        <v>4.9703053392253969</v>
      </c>
      <c r="AQ15" s="130">
        <f>'Raw Adj (EAF)'!T4/'Population (EAF)'!P3*10^5</f>
        <v>5.4600454515490879</v>
      </c>
      <c r="AR15" s="130">
        <f>'Raw Adj (EAF)'!T5/'Population (EAF)'!P4*10^5</f>
        <v>6.8847899253885485</v>
      </c>
      <c r="AS15" s="130">
        <f>'Raw Adj (EAF)'!T6/'Population (EAF)'!P5*10^5</f>
        <v>6.4623534154984599</v>
      </c>
      <c r="AT15" s="130">
        <f>'Raw Adj (EAF)'!T7/'Population (EAF)'!P6*10^5</f>
        <v>7.4916293632839013</v>
      </c>
      <c r="AU15" s="130">
        <f>'Raw Adj (EAF)'!T8/'Population (EAF)'!P7*10^5</f>
        <v>7.5615790305376684</v>
      </c>
      <c r="AV15" s="130">
        <f>'Raw Adj (EAF)'!T9/'Population (EAF)'!P8*10^5</f>
        <v>6.7494702573848437</v>
      </c>
      <c r="AW15" s="130">
        <f>'Raw Adj (EAF)'!T10/'Population (EAF)'!P9*10^5</f>
        <v>8.0355628511481676</v>
      </c>
      <c r="AX15" s="130">
        <f>'Raw Adj (EAF)'!T11/'Population (EAF)'!P10*10^5</f>
        <v>7.7943505846346781</v>
      </c>
      <c r="AY15" s="130">
        <f>'Raw Adj (EAF)'!T12/'Population (EAF)'!P11*10^5</f>
        <v>7.7458664716282444</v>
      </c>
      <c r="AZ15" s="130">
        <f>'Raw Adj (EAF)'!T13/'Population (EAF)'!P12*10^5</f>
        <v>8.5648635265570316</v>
      </c>
      <c r="BA15" s="130">
        <f>'Raw Adj (EAF)'!T14/'Population (EAF)'!P13*10^5</f>
        <v>8.5383657233167689</v>
      </c>
      <c r="BB15" s="130">
        <f>'Raw Adj (EAF)'!T15/'Population (EAF)'!P14*10^5</f>
        <v>8.3887160492502897</v>
      </c>
      <c r="BC15" s="130">
        <f>'Raw Adj (EAF)'!T16/'Population (EAF)'!P15*10^5</f>
        <v>8.4233725526286332</v>
      </c>
      <c r="BD15" s="130">
        <f>'Raw Adj (EAF)'!T17/'Population (EAF)'!P16*10^5</f>
        <v>9.167184353471189</v>
      </c>
      <c r="BE15" s="130">
        <f>'Raw Adj (EAF)'!T18/'Population (EAF)'!P17*10^5</f>
        <v>9.5068716807214333</v>
      </c>
      <c r="BF15" s="130">
        <f>'Raw Adj (EAF)'!T19/'Population (EAF)'!P18*10^5</f>
        <v>9.3861076905574325</v>
      </c>
      <c r="BG15" s="130">
        <f>'Raw Adj (EAF)'!T20/'Population (EAF)'!P19*10^5</f>
        <v>9.2450815384940697</v>
      </c>
      <c r="BH15" s="130">
        <f>'Raw Adj (EAF)'!T21/'Population (EAF)'!P20*10^5</f>
        <v>9.5291156906750185</v>
      </c>
      <c r="BI15" s="130">
        <f>'Raw Adj (EAF)'!T22/'Population (EAF)'!P21*10^5</f>
        <v>8.8169703066856098</v>
      </c>
      <c r="BJ15" s="130">
        <f>'Raw Adj (EAF)'!T23/'Population (EAF)'!P22*10^5</f>
        <v>8.3318009782943214</v>
      </c>
      <c r="BK15" s="130">
        <f>'Raw Adj (EAF)'!T24/'Population (EAF)'!P23*10^5</f>
        <v>8.167288667286785</v>
      </c>
      <c r="BL15" s="130">
        <f>'Raw Adj (EAF)'!T25/'Population (EAF)'!P24*10^5</f>
        <v>8.5028045664521024</v>
      </c>
      <c r="BM15" s="130">
        <f>'Raw Adj (EAF)'!T26/'Population (EAF)'!P25*10^5</f>
        <v>7.3203491385619017</v>
      </c>
      <c r="BN15" s="130">
        <f>'Raw Adj (EAF)'!T27/'Population (EAF)'!P26*10^5</f>
        <v>7.6042444320063778</v>
      </c>
      <c r="BO15" s="130">
        <f>'Raw Adj (EAF)'!T28/'Population (EAF)'!P27*10^5</f>
        <v>7.5952089511029808</v>
      </c>
      <c r="BP15" s="130">
        <f>'Raw Adj (EAF)'!T29/'Population (EAF)'!P28*10^5</f>
        <v>6.2582048039831095</v>
      </c>
      <c r="BQ15" s="130">
        <f>'Raw Adj (EAF)'!T30/'Population (EAF)'!P29*10^5</f>
        <v>5.9087262271067109</v>
      </c>
      <c r="BR15" s="130">
        <f>'Raw Adj (EAF)'!T31/'Population (EAF)'!P30*10^5</f>
        <v>6.0813786804633159</v>
      </c>
      <c r="BS15" s="130">
        <f>'Raw Adj (EAF)'!T32/'Population (EAF)'!P31*10^5</f>
        <v>5.7894018656049546</v>
      </c>
      <c r="BT15" s="130">
        <f>'Raw Adj (EAF)'!T33/'Population (EAF)'!P32*10^5</f>
        <v>5.3884856061130693</v>
      </c>
      <c r="BU15" s="130">
        <f>'Raw Adj (EAF)'!T34/'Population (EAF)'!P33*10^5</f>
        <v>5.2154597864154937</v>
      </c>
      <c r="BV15" s="130">
        <f>'Raw Adj (EAF)'!T35/'Population (EAF)'!P34*10^5</f>
        <v>5.2569679276054391</v>
      </c>
      <c r="BW15" s="130">
        <f>'Raw Adj (EAF)'!T36/'Population (EAF)'!P35*10^5</f>
        <v>4.3182081163600357</v>
      </c>
      <c r="BX15" s="130">
        <f>'Raw Adj (EAF)'!T37/'Population (EAF)'!P36*10^5</f>
        <v>4.2638892075787993</v>
      </c>
      <c r="BY15" s="130">
        <f>'Raw Adj (EAF)'!T38/'Population (EAF)'!P37*10^5</f>
        <v>4.4744238221919455</v>
      </c>
      <c r="BZ15" s="130">
        <f>'Raw Adj (EAF)'!T39/'Population (EAF)'!P38*10^5</f>
        <v>3.8452521367573391</v>
      </c>
      <c r="CA15" s="130">
        <f>'Raw Adj (EAF)'!T40/'Population (EAF)'!P39*10^5</f>
        <v>2.9462427767624866</v>
      </c>
      <c r="CB15" s="130">
        <f>'Raw Adj (EAF)'!T41/'Population (EAF)'!P40*10^5</f>
        <v>2.408514344935206</v>
      </c>
      <c r="CC15" s="130">
        <f>'Raw Adj (EAF)'!T42/'Population (EAF)'!P41*10^5</f>
        <v>2.0464599941471242</v>
      </c>
      <c r="CD15" s="130">
        <f>'Raw Adj (EAF)'!T43/'Population (EAF)'!P42*10^5</f>
        <v>1.8025521615033862</v>
      </c>
      <c r="CE15" s="130">
        <f>'Raw Adj (EAF)'!T44/'Population (EAF)'!P43*10^5</f>
        <v>1.2217580446658451</v>
      </c>
      <c r="CF15" s="130">
        <f>'Raw Adj (EAF)'!T45/'Population (EAF)'!P44*10^5</f>
        <v>1.2530780012296598</v>
      </c>
      <c r="CG15" s="130">
        <f>'Raw Adj (EAF)'!T46/'Population (EAF)'!P45*10^5</f>
        <v>0.84875488176378711</v>
      </c>
      <c r="CH15" s="130">
        <f>'Raw Adj (EAF)'!T47/'Population (EAF)'!P46*10^5</f>
        <v>0.98953268028478747</v>
      </c>
      <c r="CI15" s="130">
        <f>'Raw Adj (EAF)'!T48/'Population (EAF)'!P47*10^5</f>
        <v>0.92243628600795924</v>
      </c>
      <c r="CJ15" s="130">
        <f>'Raw Adj (EAF)'!T49/'Population (EAF)'!P48*10^5</f>
        <v>0.39776157464084344</v>
      </c>
      <c r="CK15" s="130">
        <f>'Raw Adj (EAF)'!T50/'Population (EAF)'!P49*10^5</f>
        <v>0.62454358132025833</v>
      </c>
      <c r="CL15" s="130">
        <f>'Raw Adj (EAF)'!T51/'Population (EAF)'!P50*10^5</f>
        <v>0.73391394080650474</v>
      </c>
      <c r="CM15" s="130">
        <f>'Raw Adj (EAF)'!T52/'Population (EAF)'!P51*10^5</f>
        <v>0.36714501342562927</v>
      </c>
      <c r="CN15" s="130">
        <f>'Raw Adj (EAF)'!T53/'Population (EAF)'!P52*10^5</f>
        <v>0.31645756557211729</v>
      </c>
      <c r="CO15" s="130">
        <f>'Raw Adj (EAF)'!T54/'Population (EAF)'!P53*10^5</f>
        <v>0.60512894776213921</v>
      </c>
      <c r="CP15" s="132">
        <f>'Raw Adj (EAF)'!T55/'Population (EAF)'!P54*10^5</f>
        <v>0.44927831607219665</v>
      </c>
      <c r="CQ15" s="131">
        <f>'Raw Adj (EAF)'!T56/'Population (EAF)'!P55*10^5</f>
        <v>0.55220899374899424</v>
      </c>
      <c r="CR15" s="131">
        <f>'Raw Adj (EAF)'!T57/'Population (EAF)'!P56*10^5</f>
        <v>0.72970180081049285</v>
      </c>
      <c r="CS15" s="131">
        <f>'Raw Adj (EAF)'!T58/'Population (EAF)'!P57*10^5</f>
        <v>0.59448266047203724</v>
      </c>
      <c r="CT15" s="131">
        <f>'Raw Adj (EAF)'!T59/'Population (EAF)'!P58*10^5</f>
        <v>1.0137254936231423</v>
      </c>
      <c r="CU15" s="133">
        <f>'Raw Adj (EAF)'!T60/'Population (EAF)'!P59*10^5</f>
        <v>0.95518608048261455</v>
      </c>
      <c r="CV15" s="130"/>
      <c r="CW15" s="130"/>
      <c r="CX15" s="130"/>
      <c r="CY15" s="130"/>
      <c r="CZ15" s="132"/>
      <c r="DA15" s="130"/>
      <c r="DB15" s="130"/>
      <c r="DC15" s="130"/>
      <c r="DD15" s="130"/>
      <c r="DE15" s="132"/>
      <c r="DF15" s="130"/>
      <c r="DG15" s="130"/>
      <c r="DH15" s="130"/>
      <c r="DI15" s="130"/>
      <c r="DJ15" s="132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</row>
    <row r="16" spans="1:173" ht="17.100000000000001" customHeight="1">
      <c r="A16" s="28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>
        <f>'Raw Adj (EAF)'!U3/'Population (EAF)'!Q2*10^5</f>
        <v>6.8548802039483787</v>
      </c>
      <c r="AL16" s="130">
        <f>'Raw Adj (EAF)'!U4/'Population (EAF)'!Q3*10^5</f>
        <v>7.7572477285059263</v>
      </c>
      <c r="AM16" s="130">
        <f>'Raw Adj (EAF)'!U5/'Population (EAF)'!Q4*10^5</f>
        <v>6.9458400076482292</v>
      </c>
      <c r="AN16" s="130">
        <f>'Raw Adj (EAF)'!U6/'Population (EAF)'!Q5*10^5</f>
        <v>8.5003668176311393</v>
      </c>
      <c r="AO16" s="130">
        <f>'Raw Adj (EAF)'!U7/'Population (EAF)'!Q6*10^5</f>
        <v>8.6309080732911081</v>
      </c>
      <c r="AP16" s="130">
        <f>'Raw Adj (EAF)'!U8/'Population (EAF)'!Q7*10^5</f>
        <v>9.9913593244360897</v>
      </c>
      <c r="AQ16" s="130">
        <f>'Raw Adj (EAF)'!U9/'Population (EAF)'!Q8*10^5</f>
        <v>10.342764307703064</v>
      </c>
      <c r="AR16" s="130">
        <f>'Raw Adj (EAF)'!U10/'Population (EAF)'!Q9*10^5</f>
        <v>10.410780686494059</v>
      </c>
      <c r="AS16" s="130">
        <f>'Raw Adj (EAF)'!U11/'Population (EAF)'!Q10*10^5</f>
        <v>11.381126076097802</v>
      </c>
      <c r="AT16" s="130">
        <f>'Raw Adj (EAF)'!U12/'Population (EAF)'!Q11*10^5</f>
        <v>11.99508615091473</v>
      </c>
      <c r="AU16" s="130">
        <f>'Raw Adj (EAF)'!U13/'Population (EAF)'!Q12*10^5</f>
        <v>11.897993633221363</v>
      </c>
      <c r="AV16" s="130">
        <f>'Raw Adj (EAF)'!U14/'Population (EAF)'!Q13*10^5</f>
        <v>12.249414003304354</v>
      </c>
      <c r="AW16" s="130">
        <f>'Raw Adj (EAF)'!U15/'Population (EAF)'!Q14*10^5</f>
        <v>12.218965812014291</v>
      </c>
      <c r="AX16" s="130">
        <f>'Raw Adj (EAF)'!U16/'Population (EAF)'!Q15*10^5</f>
        <v>12.120361956110321</v>
      </c>
      <c r="AY16" s="130">
        <f>'Raw Adj (EAF)'!U17/'Population (EAF)'!Q16*10^5</f>
        <v>12.175203960688473</v>
      </c>
      <c r="AZ16" s="130">
        <f>'Raw Adj (EAF)'!U18/'Population (EAF)'!Q17*10^5</f>
        <v>14.243453660388379</v>
      </c>
      <c r="BA16" s="130">
        <f>'Raw Adj (EAF)'!U19/'Population (EAF)'!Q18*10^5</f>
        <v>11.891146052371496</v>
      </c>
      <c r="BB16" s="130">
        <f>'Raw Adj (EAF)'!U20/'Population (EAF)'!Q19*10^5</f>
        <v>13.932049660381248</v>
      </c>
      <c r="BC16" s="130">
        <f>'Raw Adj (EAF)'!U21/'Population (EAF)'!Q20*10^5</f>
        <v>13.936104229028469</v>
      </c>
      <c r="BD16" s="130">
        <f>'Raw Adj (EAF)'!U22/'Population (EAF)'!Q21*10^5</f>
        <v>12.126360600693539</v>
      </c>
      <c r="BE16" s="130">
        <f>'Raw Adj (EAF)'!U23/'Population (EAF)'!Q22*10^5</f>
        <v>11.096588740847704</v>
      </c>
      <c r="BF16" s="130">
        <f>'Raw Adj (EAF)'!U24/'Population (EAF)'!Q23*10^5</f>
        <v>11.335221558064379</v>
      </c>
      <c r="BG16" s="130">
        <f>'Raw Adj (EAF)'!U25/'Population (EAF)'!Q24*10^5</f>
        <v>10.870167491831571</v>
      </c>
      <c r="BH16" s="130">
        <f>'Raw Adj (EAF)'!U26/'Population (EAF)'!Q25*10^5</f>
        <v>12.19426010633949</v>
      </c>
      <c r="BI16" s="130">
        <f>'Raw Adj (EAF)'!U27/'Population (EAF)'!Q26*10^5</f>
        <v>11.206663784003839</v>
      </c>
      <c r="BJ16" s="130">
        <f>'Raw Adj (EAF)'!U28/'Population (EAF)'!Q27*10^5</f>
        <v>11.091308740344596</v>
      </c>
      <c r="BK16" s="130">
        <f>'Raw Adj (EAF)'!U29/'Population (EAF)'!Q28*10^5</f>
        <v>8.8975281876369898</v>
      </c>
      <c r="BL16" s="130">
        <f>'Raw Adj (EAF)'!U30/'Population (EAF)'!Q29*10^5</f>
        <v>9.301331138319469</v>
      </c>
      <c r="BM16" s="130">
        <f>'Raw Adj (EAF)'!U31/'Population (EAF)'!Q30*10^5</f>
        <v>8.3971235640918707</v>
      </c>
      <c r="BN16" s="130">
        <f>'Raw Adj (EAF)'!U32/'Population (EAF)'!Q31*10^5</f>
        <v>7.6038903924869112</v>
      </c>
      <c r="BO16" s="130">
        <f>'Raw Adj (EAF)'!U33/'Population (EAF)'!Q32*10^5</f>
        <v>7.6230936667623679</v>
      </c>
      <c r="BP16" s="130">
        <f>'Raw Adj (EAF)'!U34/'Population (EAF)'!Q33*10^5</f>
        <v>7.8747690753352124</v>
      </c>
      <c r="BQ16" s="130">
        <f>'Raw Adj (EAF)'!U35/'Population (EAF)'!Q34*10^5</f>
        <v>7.590318739370062</v>
      </c>
      <c r="BR16" s="130">
        <f>'Raw Adj (EAF)'!U36/'Population (EAF)'!Q35*10^5</f>
        <v>6.3302108206506027</v>
      </c>
      <c r="BS16" s="130">
        <f>'Raw Adj (EAF)'!U37/'Population (EAF)'!Q36*10^5</f>
        <v>5.6609532340468824</v>
      </c>
      <c r="BT16" s="130">
        <f>'Raw Adj (EAF)'!U38/'Population (EAF)'!Q37*10^5</f>
        <v>6.3177857514752302</v>
      </c>
      <c r="BU16" s="130">
        <f>'Raw Adj (EAF)'!U39/'Population (EAF)'!Q38*10^5</f>
        <v>5.0434759904321247</v>
      </c>
      <c r="BV16" s="130">
        <f>'Raw Adj (EAF)'!U40/'Population (EAF)'!Q39*10^5</f>
        <v>4.9153657040822267</v>
      </c>
      <c r="BW16" s="130">
        <f>'Raw Adj (EAF)'!U41/'Population (EAF)'!Q40*10^5</f>
        <v>3.4017393157305089</v>
      </c>
      <c r="BX16" s="130">
        <f>'Raw Adj (EAF)'!U42/'Population (EAF)'!Q41*10^5</f>
        <v>3.094114485626779</v>
      </c>
      <c r="BY16" s="130">
        <f>'Raw Adj (EAF)'!U43/'Population (EAF)'!Q42*10^5</f>
        <v>2.9792819276362423</v>
      </c>
      <c r="BZ16" s="130">
        <f>'Raw Adj (EAF)'!U44/'Population (EAF)'!Q43*10^5</f>
        <v>1.7678849312477773</v>
      </c>
      <c r="CA16" s="130">
        <f>'Raw Adj (EAF)'!U45/'Population (EAF)'!Q44*10^5</f>
        <v>1.5316436861124769</v>
      </c>
      <c r="CB16" s="130">
        <f>'Raw Adj (EAF)'!U46/'Population (EAF)'!Q45*10^5</f>
        <v>1.4285509332386519</v>
      </c>
      <c r="CC16" s="130">
        <f>'Raw Adj (EAF)'!U47/'Population (EAF)'!Q46*10^5</f>
        <v>1.5726402532999233</v>
      </c>
      <c r="CD16" s="130">
        <f>'Raw Adj (EAF)'!U48/'Population (EAF)'!Q47*10^5</f>
        <v>1.1239247962833292</v>
      </c>
      <c r="CE16" s="130">
        <f>'Raw Adj (EAF)'!U49/'Population (EAF)'!Q48*10^5</f>
        <v>1.1381171762496849</v>
      </c>
      <c r="CF16" s="130">
        <f>'Raw Adj (EAF)'!U50/'Population (EAF)'!Q49*10^5</f>
        <v>0.95292919606128379</v>
      </c>
      <c r="CG16" s="130">
        <f>'Raw Adj (EAF)'!U51/'Population (EAF)'!Q50*10^5</f>
        <v>0.79454009701776007</v>
      </c>
      <c r="CH16" s="130">
        <f>'Raw Adj (EAF)'!U52/'Population (EAF)'!Q51*10^5</f>
        <v>0.51639428364999151</v>
      </c>
      <c r="CI16" s="132">
        <f>'Raw Adj (EAF)'!U53/'Population (EAF)'!Q52*10^5</f>
        <v>0.54976961217189924</v>
      </c>
      <c r="CJ16" s="133">
        <f>'Raw Adj (EAF)'!U54/'Population (EAF)'!Q53*10^5</f>
        <v>0.89948155267121799</v>
      </c>
      <c r="CK16" s="133">
        <f>'Raw Adj (EAF)'!U55/'Population (EAF)'!Q54*10^5</f>
        <v>0.81069280649110131</v>
      </c>
      <c r="CL16" s="133">
        <f>'Raw Adj (EAF)'!U56/'Population (EAF)'!Q55*10^5</f>
        <v>0.87953475388997393</v>
      </c>
      <c r="CM16" s="133">
        <f>'Raw Adj (EAF)'!U57/'Population (EAF)'!Q56*10^5</f>
        <v>1.0498929679766669</v>
      </c>
      <c r="CN16" s="133">
        <f>'Raw Adj (EAF)'!U58/'Population (EAF)'!Q57*10^5</f>
        <v>1.2083445590034649</v>
      </c>
      <c r="CO16" s="133">
        <f>'Raw Adj (EAF)'!U59/'Population (EAF)'!Q58*10^5</f>
        <v>1.1255100381150664</v>
      </c>
      <c r="CP16" s="133">
        <f>'Raw Adj (EAF)'!U60/'Population (EAF)'!Q59*10^5</f>
        <v>1.4240861736120716</v>
      </c>
      <c r="CQ16" s="130"/>
      <c r="CR16" s="130"/>
      <c r="CS16" s="130"/>
      <c r="CT16" s="130"/>
      <c r="CU16" s="132"/>
      <c r="CV16" s="130"/>
      <c r="CW16" s="130"/>
      <c r="CX16" s="130"/>
      <c r="CY16" s="130"/>
      <c r="CZ16" s="132"/>
      <c r="DA16" s="130"/>
      <c r="DB16" s="130"/>
      <c r="DC16" s="130"/>
      <c r="DD16" s="130"/>
      <c r="DE16" s="132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</row>
    <row r="17" spans="1:173" ht="17.100000000000001" customHeight="1">
      <c r="A17" s="28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>
        <f>'Raw Adj (EAF)'!V3/'Population (EAF)'!R2*10^5</f>
        <v>7.0778876868018452</v>
      </c>
      <c r="AG17" s="130">
        <f>'Raw Adj (EAF)'!V4/'Population (EAF)'!R3*10^5</f>
        <v>8.8972103608294422</v>
      </c>
      <c r="AH17" s="130">
        <f>'Raw Adj (EAF)'!V5/'Population (EAF)'!R4*10^5</f>
        <v>7.7603095440953798</v>
      </c>
      <c r="AI17" s="130">
        <f>'Raw Adj (EAF)'!V6/'Population (EAF)'!R5*10^5</f>
        <v>9.5658119981562155</v>
      </c>
      <c r="AJ17" s="130">
        <f>'Raw Adj (EAF)'!V7/'Population (EAF)'!R6*10^5</f>
        <v>9.8142063942859963</v>
      </c>
      <c r="AK17" s="130">
        <f>'Raw Adj (EAF)'!V8/'Population (EAF)'!R7*10^5</f>
        <v>11.642507236039307</v>
      </c>
      <c r="AL17" s="130">
        <f>'Raw Adj (EAF)'!V9/'Population (EAF)'!R8*10^5</f>
        <v>12.361493993936662</v>
      </c>
      <c r="AM17" s="130">
        <f>'Raw Adj (EAF)'!V10/'Population (EAF)'!R9*10^5</f>
        <v>12.736431633019709</v>
      </c>
      <c r="AN17" s="130">
        <f>'Raw Adj (EAF)'!V11/'Population (EAF)'!R10*10^5</f>
        <v>12.844881656279163</v>
      </c>
      <c r="AO17" s="130">
        <f>'Raw Adj (EAF)'!V12/'Population (EAF)'!R11*10^5</f>
        <v>13.327143814192784</v>
      </c>
      <c r="AP17" s="130">
        <f>'Raw Adj (EAF)'!V13/'Population (EAF)'!R12*10^5</f>
        <v>14.42143658612939</v>
      </c>
      <c r="AQ17" s="130">
        <f>'Raw Adj (EAF)'!V14/'Population (EAF)'!R13*10^5</f>
        <v>12.044728682772929</v>
      </c>
      <c r="AR17" s="130">
        <f>'Raw Adj (EAF)'!V15/'Population (EAF)'!R14*10^5</f>
        <v>16.079747465461374</v>
      </c>
      <c r="AS17" s="130">
        <f>'Raw Adj (EAF)'!V16/'Population (EAF)'!R15*10^5</f>
        <v>15.266824388379497</v>
      </c>
      <c r="AT17" s="130">
        <f>'Raw Adj (EAF)'!V17/'Population (EAF)'!R16*10^5</f>
        <v>15.629459007300863</v>
      </c>
      <c r="AU17" s="130">
        <f>'Raw Adj (EAF)'!V18/'Population (EAF)'!R17*10^5</f>
        <v>15.790384808968659</v>
      </c>
      <c r="AV17" s="130">
        <f>'Raw Adj (EAF)'!V19/'Population (EAF)'!R18*10^5</f>
        <v>16.879971732278211</v>
      </c>
      <c r="AW17" s="130">
        <f>'Raw Adj (EAF)'!V20/'Population (EAF)'!R19*10^5</f>
        <v>17.437198746531404</v>
      </c>
      <c r="AX17" s="130">
        <f>'Raw Adj (EAF)'!V21/'Population (EAF)'!R20*10^5</f>
        <v>18.987362070116649</v>
      </c>
      <c r="AY17" s="130">
        <f>'Raw Adj (EAF)'!V22/'Population (EAF)'!R21*10^5</f>
        <v>15.47491140885664</v>
      </c>
      <c r="AZ17" s="130">
        <f>'Raw Adj (EAF)'!V23/'Population (EAF)'!R22*10^5</f>
        <v>16.425187592931984</v>
      </c>
      <c r="BA17" s="130">
        <f>'Raw Adj (EAF)'!V24/'Population (EAF)'!R23*10^5</f>
        <v>15.454024277773625</v>
      </c>
      <c r="BB17" s="130">
        <f>'Raw Adj (EAF)'!V25/'Population (EAF)'!R24*10^5</f>
        <v>15.831781299212714</v>
      </c>
      <c r="BC17" s="130">
        <f>'Raw Adj (EAF)'!V26/'Population (EAF)'!R25*10^5</f>
        <v>16.859995774593653</v>
      </c>
      <c r="BD17" s="130">
        <f>'Raw Adj (EAF)'!V27/'Population (EAF)'!R26*10^5</f>
        <v>15.412004987786494</v>
      </c>
      <c r="BE17" s="130">
        <f>'Raw Adj (EAF)'!V28/'Population (EAF)'!R27*10^5</f>
        <v>15.158201821496148</v>
      </c>
      <c r="BF17" s="130">
        <f>'Raw Adj (EAF)'!V29/'Population (EAF)'!R28*10^5</f>
        <v>11.58355282093542</v>
      </c>
      <c r="BG17" s="130">
        <f>'Raw Adj (EAF)'!V30/'Population (EAF)'!R29*10^5</f>
        <v>11.610565474618923</v>
      </c>
      <c r="BH17" s="130">
        <f>'Raw Adj (EAF)'!V31/'Population (EAF)'!R30*10^5</f>
        <v>11.407759446981421</v>
      </c>
      <c r="BI17" s="130">
        <f>'Raw Adj (EAF)'!V32/'Population (EAF)'!R31*10^5</f>
        <v>11.369611614067264</v>
      </c>
      <c r="BJ17" s="130">
        <f>'Raw Adj (EAF)'!V33/'Population (EAF)'!R32*10^5</f>
        <v>11.138011894695097</v>
      </c>
      <c r="BK17" s="130">
        <f>'Raw Adj (EAF)'!V34/'Population (EAF)'!R33*10^5</f>
        <v>11.129453569579113</v>
      </c>
      <c r="BL17" s="130">
        <f>'Raw Adj (EAF)'!V35/'Population (EAF)'!R34*10^5</f>
        <v>9.8416031820174208</v>
      </c>
      <c r="BM17" s="130">
        <f>'Raw Adj (EAF)'!V36/'Population (EAF)'!R35*10^5</f>
        <v>8.7994585253196469</v>
      </c>
      <c r="BN17" s="130">
        <f>'Raw Adj (EAF)'!V37/'Population (EAF)'!R36*10^5</f>
        <v>9.0173779451998293</v>
      </c>
      <c r="BO17" s="130">
        <f>'Raw Adj (EAF)'!V38/'Population (EAF)'!R37*10^5</f>
        <v>7.6430715317718496</v>
      </c>
      <c r="BP17" s="130">
        <f>'Raw Adj (EAF)'!V39/'Population (EAF)'!R38*10^5</f>
        <v>7.1396637218387013</v>
      </c>
      <c r="BQ17" s="130">
        <f>'Raw Adj (EAF)'!V40/'Population (EAF)'!R39*10^5</f>
        <v>6.4830472334335001</v>
      </c>
      <c r="BR17" s="130">
        <f>'Raw Adj (EAF)'!V41/'Population (EAF)'!R40*10^5</f>
        <v>4.6422689358726972</v>
      </c>
      <c r="BS17" s="130">
        <f>'Raw Adj (EAF)'!V42/'Population (EAF)'!R41*10^5</f>
        <v>4.3828903109496</v>
      </c>
      <c r="BT17" s="130">
        <f>'Raw Adj (EAF)'!V43/'Population (EAF)'!R42*10^5</f>
        <v>3.9447681206252798</v>
      </c>
      <c r="BU17" s="130">
        <f>'Raw Adj (EAF)'!V44/'Population (EAF)'!R43*10^5</f>
        <v>2.7312947958728344</v>
      </c>
      <c r="BV17" s="130">
        <f>'Raw Adj (EAF)'!V45/'Population (EAF)'!R44*10^5</f>
        <v>2.6703228403321</v>
      </c>
      <c r="BW17" s="130">
        <f>'Raw Adj (EAF)'!V46/'Population (EAF)'!R45*10^5</f>
        <v>2.5391875228678016</v>
      </c>
      <c r="BX17" s="130">
        <f>'Raw Adj (EAF)'!V47/'Population (EAF)'!R46*10^5</f>
        <v>2.1351698609746323</v>
      </c>
      <c r="BY17" s="130">
        <f>'Raw Adj (EAF)'!V48/'Population (EAF)'!R47*10^5</f>
        <v>1.7173641060226332</v>
      </c>
      <c r="BZ17" s="130">
        <f>'Raw Adj (EAF)'!V49/'Population (EAF)'!R48*10^5</f>
        <v>1.6566550248302676</v>
      </c>
      <c r="CA17" s="130">
        <f>'Raw Adj (EAF)'!V50/'Population (EAF)'!R49*10^5</f>
        <v>1.1833078419434833</v>
      </c>
      <c r="CB17" s="130">
        <f>'Raw Adj (EAF)'!V51/'Population (EAF)'!R50*10^5</f>
        <v>1.100513143522134</v>
      </c>
      <c r="CC17" s="130">
        <f>'Raw Adj (EAF)'!V52/'Population (EAF)'!R51*10^5</f>
        <v>0.71713608235498238</v>
      </c>
      <c r="CD17" s="130">
        <f>'Raw Adj (EAF)'!V53/'Population (EAF)'!R52*10^5</f>
        <v>0.86349880848833349</v>
      </c>
      <c r="CE17" s="132">
        <f>'Raw Adj (EAF)'!V54/'Population (EAF)'!R53*10^5</f>
        <v>0.70864875092390078</v>
      </c>
      <c r="CF17" s="133">
        <f>'Raw Adj (EAF)'!V55/'Population (EAF)'!R54*10^5</f>
        <v>1.4107559380271655</v>
      </c>
      <c r="CG17" s="133">
        <f>'Raw Adj (EAF)'!V56/'Population (EAF)'!R55*10^5</f>
        <v>1.895088392510708</v>
      </c>
      <c r="CH17" s="133">
        <f>'Raw Adj (EAF)'!V57/'Population (EAF)'!R56*10^5</f>
        <v>1.5080167157472544</v>
      </c>
      <c r="CI17" s="133">
        <f>'Raw Adj (EAF)'!V58/'Population (EAF)'!R57*10^5</f>
        <v>1.8840187979859586</v>
      </c>
      <c r="CJ17" s="133">
        <f>'Raw Adj (EAF)'!V59/'Population (EAF)'!R58*10^5</f>
        <v>2.0986162533530455</v>
      </c>
      <c r="CK17" s="133">
        <f>'Raw Adj (EAF)'!V60/'Population (EAF)'!R59*10^5</f>
        <v>2.6612846198278888</v>
      </c>
      <c r="CL17" s="130"/>
      <c r="CM17" s="130"/>
      <c r="CN17" s="130"/>
      <c r="CO17" s="130"/>
      <c r="CP17" s="132"/>
      <c r="CQ17" s="130"/>
      <c r="CR17" s="130"/>
      <c r="CS17" s="130"/>
      <c r="CT17" s="130"/>
      <c r="CU17" s="132"/>
      <c r="CV17" s="130"/>
      <c r="CW17" s="130"/>
      <c r="CX17" s="130"/>
      <c r="CY17" s="130"/>
      <c r="CZ17" s="132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</row>
    <row r="18" spans="1:173" ht="17.100000000000001" customHeight="1">
      <c r="A18" s="28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>
        <f>'Raw Adj (EAF)'!W3/'Population (EAF)'!S2*10^5</f>
        <v>8.1706037441743593</v>
      </c>
      <c r="AB18" s="130">
        <f>'Raw Adj (EAF)'!W4/'Population (EAF)'!S3*10^5</f>
        <v>8.1421922852728095</v>
      </c>
      <c r="AC18" s="130">
        <f>'Raw Adj (EAF)'!W5/'Population (EAF)'!S4*10^5</f>
        <v>9.5158478887268334</v>
      </c>
      <c r="AD18" s="130">
        <f>'Raw Adj (EAF)'!W6/'Population (EAF)'!S5*10^5</f>
        <v>13.144465406859867</v>
      </c>
      <c r="AE18" s="130">
        <f>'Raw Adj (EAF)'!W7/'Population (EAF)'!S6*10^5</f>
        <v>11.843824988302138</v>
      </c>
      <c r="AF18" s="130">
        <f>'Raw Adj (EAF)'!W8/'Population (EAF)'!S7*10^5</f>
        <v>13.533367855577087</v>
      </c>
      <c r="AG18" s="130">
        <f>'Raw Adj (EAF)'!W9/'Population (EAF)'!S8*10^5</f>
        <v>14.721013183572609</v>
      </c>
      <c r="AH18" s="130">
        <f>'Raw Adj (EAF)'!W10/'Population (EAF)'!S9*10^5</f>
        <v>15.844154459177307</v>
      </c>
      <c r="AI18" s="130">
        <f>'Raw Adj (EAF)'!W11/'Population (EAF)'!S10*10^5</f>
        <v>14.076101858192068</v>
      </c>
      <c r="AJ18" s="130">
        <f>'Raw Adj (EAF)'!W12/'Population (EAF)'!S11*10^5</f>
        <v>13.714767991841471</v>
      </c>
      <c r="AK18" s="130">
        <f>'Raw Adj (EAF)'!W13/'Population (EAF)'!S12*10^5</f>
        <v>16.30946467888888</v>
      </c>
      <c r="AL18" s="130">
        <f>'Raw Adj (EAF)'!W14/'Population (EAF)'!S13*10^5</f>
        <v>17.82243540015256</v>
      </c>
      <c r="AM18" s="130">
        <f>'Raw Adj (EAF)'!W15/'Population (EAF)'!S14*10^5</f>
        <v>17.427627590080366</v>
      </c>
      <c r="AN18" s="130">
        <f>'Raw Adj (EAF)'!W16/'Population (EAF)'!S15*10^5</f>
        <v>16.827338704099002</v>
      </c>
      <c r="AO18" s="130">
        <f>'Raw Adj (EAF)'!W17/'Population (EAF)'!S16*10^5</f>
        <v>18.893985614177488</v>
      </c>
      <c r="AP18" s="130">
        <f>'Raw Adj (EAF)'!W18/'Population (EAF)'!S17*10^5</f>
        <v>18.695005525412746</v>
      </c>
      <c r="AQ18" s="130">
        <f>'Raw Adj (EAF)'!W19/'Population (EAF)'!S18*10^5</f>
        <v>18.74106109613</v>
      </c>
      <c r="AR18" s="130">
        <f>'Raw Adj (EAF)'!W20/'Population (EAF)'!S19*10^5</f>
        <v>21.014874106683511</v>
      </c>
      <c r="AS18" s="130">
        <f>'Raw Adj (EAF)'!W21/'Population (EAF)'!S20*10^5</f>
        <v>20.131558719486453</v>
      </c>
      <c r="AT18" s="130">
        <f>'Raw Adj (EAF)'!W22/'Population (EAF)'!S21*10^5</f>
        <v>17.449927408792142</v>
      </c>
      <c r="AU18" s="130">
        <f>'Raw Adj (EAF)'!W23/'Population (EAF)'!S22*10^5</f>
        <v>17.278935235734558</v>
      </c>
      <c r="AV18" s="130">
        <f>'Raw Adj (EAF)'!W24/'Population (EAF)'!S23*10^5</f>
        <v>19.681119447220482</v>
      </c>
      <c r="AW18" s="130">
        <f>'Raw Adj (EAF)'!W25/'Population (EAF)'!S24*10^5</f>
        <v>17.805175586581491</v>
      </c>
      <c r="AX18" s="130">
        <f>'Raw Adj (EAF)'!W26/'Population (EAF)'!S25*10^5</f>
        <v>19.127339495795212</v>
      </c>
      <c r="AY18" s="130">
        <f>'Raw Adj (EAF)'!W27/'Population (EAF)'!S26*10^5</f>
        <v>18.825706353756768</v>
      </c>
      <c r="AZ18" s="130">
        <f>'Raw Adj (EAF)'!W28/'Population (EAF)'!S27*10^5</f>
        <v>17.334744169246537</v>
      </c>
      <c r="BA18" s="130">
        <f>'Raw Adj (EAF)'!W29/'Population (EAF)'!S28*10^5</f>
        <v>16.533069796777841</v>
      </c>
      <c r="BB18" s="130">
        <f>'Raw Adj (EAF)'!W30/'Population (EAF)'!S29*10^5</f>
        <v>14.526363062008256</v>
      </c>
      <c r="BC18" s="130">
        <f>'Raw Adj (EAF)'!W31/'Population (EAF)'!S30*10^5</f>
        <v>14.565382070512632</v>
      </c>
      <c r="BD18" s="130">
        <f>'Raw Adj (EAF)'!W32/'Population (EAF)'!S31*10^5</f>
        <v>13.842275207015877</v>
      </c>
      <c r="BE18" s="130">
        <f>'Raw Adj (EAF)'!W33/'Population (EAF)'!S32*10^5</f>
        <v>13.176441626982827</v>
      </c>
      <c r="BF18" s="130">
        <f>'Raw Adj (EAF)'!W34/'Population (EAF)'!S33*10^5</f>
        <v>12.808239120977859</v>
      </c>
      <c r="BG18" s="130">
        <f>'Raw Adj (EAF)'!W35/'Population (EAF)'!S34*10^5</f>
        <v>14.235160952720635</v>
      </c>
      <c r="BH18" s="130">
        <f>'Raw Adj (EAF)'!W36/'Population (EAF)'!S35*10^5</f>
        <v>11.554651170766778</v>
      </c>
      <c r="BI18" s="130">
        <f>'Raw Adj (EAF)'!W37/'Population (EAF)'!S36*10^5</f>
        <v>11.246528708770279</v>
      </c>
      <c r="BJ18" s="130">
        <f>'Raw Adj (EAF)'!W38/'Population (EAF)'!S37*10^5</f>
        <v>10.571601227579936</v>
      </c>
      <c r="BK18" s="130">
        <f>'Raw Adj (EAF)'!W39/'Population (EAF)'!S38*10^5</f>
        <v>9.0057615301055929</v>
      </c>
      <c r="BL18" s="130">
        <f>'Raw Adj (EAF)'!W40/'Population (EAF)'!S39*10^5</f>
        <v>8.13689348876742</v>
      </c>
      <c r="BM18" s="130">
        <f>'Raw Adj (EAF)'!W41/'Population (EAF)'!S40*10^5</f>
        <v>6.6159396589620671</v>
      </c>
      <c r="BN18" s="130">
        <f>'Raw Adj (EAF)'!W42/'Population (EAF)'!S41*10^5</f>
        <v>5.6431866921345399</v>
      </c>
      <c r="BO18" s="130">
        <f>'Raw Adj (EAF)'!W43/'Population (EAF)'!S42*10^5</f>
        <v>5.0252960841636591</v>
      </c>
      <c r="BP18" s="130">
        <f>'Raw Adj (EAF)'!W44/'Population (EAF)'!S43*10^5</f>
        <v>4.2236838292102581</v>
      </c>
      <c r="BQ18" s="130">
        <f>'Raw Adj (EAF)'!W45/'Population (EAF)'!S44*10^5</f>
        <v>3.4853628399100103</v>
      </c>
      <c r="BR18" s="130">
        <f>'Raw Adj (EAF)'!W46/'Population (EAF)'!S45*10^5</f>
        <v>3.2529797072324178</v>
      </c>
      <c r="BS18" s="130">
        <f>'Raw Adj (EAF)'!W47/'Population (EAF)'!S46*10^5</f>
        <v>2.9097050241995417</v>
      </c>
      <c r="BT18" s="130">
        <f>'Raw Adj (EAF)'!W48/'Population (EAF)'!S47*10^5</f>
        <v>1.9979714713179444</v>
      </c>
      <c r="BU18" s="130">
        <f>'Raw Adj (EAF)'!W49/'Population (EAF)'!S48*10^5</f>
        <v>2.1518940593474931</v>
      </c>
      <c r="BV18" s="132">
        <f>'Raw Adj (EAF)'!W50/'Population (EAF)'!S49*10^5</f>
        <v>2.2763869527743608</v>
      </c>
      <c r="BW18" s="130">
        <f>'Raw Adj (EAF)'!W51/'Population (EAF)'!S50*10^5</f>
        <v>1.9472820671456237</v>
      </c>
      <c r="BX18" s="130">
        <f>'Raw Adj (EAF)'!W52/'Population (EAF)'!S51*10^5</f>
        <v>1.0306739414164932</v>
      </c>
      <c r="BY18" s="130">
        <f>'Raw Adj (EAF)'!W53/'Population (EAF)'!S52*10^5</f>
        <v>1.500727316774594</v>
      </c>
      <c r="BZ18" s="130">
        <f>'Raw Adj (EAF)'!W54/'Population (EAF)'!S53*10^5</f>
        <v>1.5929299397553898</v>
      </c>
      <c r="CA18" s="132">
        <f>'Raw Adj (EAF)'!W55/'Population (EAF)'!S54*10^5</f>
        <v>1.6539552204962398</v>
      </c>
      <c r="CB18" s="133">
        <f>'Raw Adj (EAF)'!W56/'Population (EAF)'!S55*10^5</f>
        <v>2.3601756828953779</v>
      </c>
      <c r="CC18" s="133">
        <f>'Raw Adj (EAF)'!W57/'Population (EAF)'!S56*10^5</f>
        <v>2.7449667536085545</v>
      </c>
      <c r="CD18" s="133">
        <f>'Raw Adj (EAF)'!W58/'Population (EAF)'!S57*10^5</f>
        <v>2.7260985222910352</v>
      </c>
      <c r="CE18" s="133">
        <f>'Raw Adj (EAF)'!W59/'Population (EAF)'!S58*10^5</f>
        <v>3.408833497177266</v>
      </c>
      <c r="CF18" s="133">
        <f>'Raw Adj (EAF)'!W60/'Population (EAF)'!S59*10^5</f>
        <v>3.9392774255545917</v>
      </c>
      <c r="CG18" s="130"/>
      <c r="CH18" s="130"/>
      <c r="CI18" s="130"/>
      <c r="CJ18" s="130"/>
      <c r="CK18" s="132"/>
      <c r="CL18" s="130"/>
      <c r="CM18" s="130"/>
      <c r="CN18" s="130"/>
      <c r="CO18" s="130"/>
      <c r="CP18" s="132"/>
      <c r="CQ18" s="130"/>
      <c r="CR18" s="130"/>
      <c r="CS18" s="130"/>
      <c r="CT18" s="130"/>
      <c r="CU18" s="132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</row>
    <row r="19" spans="1:173" ht="17.100000000000001" customHeight="1">
      <c r="A19" s="28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>
        <f>'Raw Adj (EAF)'!X3/'Population (EAF)'!T2*10^5</f>
        <v>7.7430375698139056</v>
      </c>
      <c r="W19" s="130">
        <f>'Raw Adj (EAF)'!X4/'Population (EAF)'!T3*10^5</f>
        <v>11.74741893799481</v>
      </c>
      <c r="X19" s="130">
        <f>'Raw Adj (EAF)'!X5/'Population (EAF)'!T4*10^5</f>
        <v>11.690095566531257</v>
      </c>
      <c r="Y19" s="130">
        <f>'Raw Adj (EAF)'!X6/'Population (EAF)'!T5*10^5</f>
        <v>10.587777885776971</v>
      </c>
      <c r="Z19" s="130">
        <f>'Raw Adj (EAF)'!X7/'Population (EAF)'!T6*10^5</f>
        <v>13.790215924874893</v>
      </c>
      <c r="AA19" s="130">
        <f>'Raw Adj (EAF)'!X8/'Population (EAF)'!T7*10^5</f>
        <v>16.117308725468504</v>
      </c>
      <c r="AB19" s="130">
        <f>'Raw Adj (EAF)'!X9/'Population (EAF)'!T8*10^5</f>
        <v>14.204241722592688</v>
      </c>
      <c r="AC19" s="130">
        <f>'Raw Adj (EAF)'!X10/'Population (EAF)'!T9*10^5</f>
        <v>14.951364092100404</v>
      </c>
      <c r="AD19" s="130">
        <f>'Raw Adj (EAF)'!X11/'Population (EAF)'!T10*10^5</f>
        <v>16.505141986541965</v>
      </c>
      <c r="AE19" s="130">
        <f>'Raw Adj (EAF)'!X12/'Population (EAF)'!T11*10^5</f>
        <v>17.95700928731079</v>
      </c>
      <c r="AF19" s="130">
        <f>'Raw Adj (EAF)'!X13/'Population (EAF)'!T12*10^5</f>
        <v>16.278477489753747</v>
      </c>
      <c r="AG19" s="130">
        <f>'Raw Adj (EAF)'!X14/'Population (EAF)'!T13*10^5</f>
        <v>17.519297506203081</v>
      </c>
      <c r="AH19" s="130">
        <f>'Raw Adj (EAF)'!X15/'Population (EAF)'!T14*10^5</f>
        <v>15.54717071391412</v>
      </c>
      <c r="AI19" s="130">
        <f>'Raw Adj (EAF)'!X16/'Population (EAF)'!T15*10^5</f>
        <v>18.68010054450215</v>
      </c>
      <c r="AJ19" s="130">
        <f>'Raw Adj (EAF)'!X17/'Population (EAF)'!T16*10^5</f>
        <v>20.705936553775093</v>
      </c>
      <c r="AK19" s="130">
        <f>'Raw Adj (EAF)'!X18/'Population (EAF)'!T17*10^5</f>
        <v>18.9521181323022</v>
      </c>
      <c r="AL19" s="130">
        <f>'Raw Adj (EAF)'!X19/'Population (EAF)'!T18*10^5</f>
        <v>21.011007261905288</v>
      </c>
      <c r="AM19" s="130">
        <f>'Raw Adj (EAF)'!X20/'Population (EAF)'!T19*10^5</f>
        <v>23.013349498747992</v>
      </c>
      <c r="AN19" s="130">
        <f>'Raw Adj (EAF)'!X21/'Population (EAF)'!T20*10^5</f>
        <v>23.152212977563366</v>
      </c>
      <c r="AO19" s="130">
        <f>'Raw Adj (EAF)'!X22/'Population (EAF)'!T21*10^5</f>
        <v>20.078679122801287</v>
      </c>
      <c r="AP19" s="130">
        <f>'Raw Adj (EAF)'!X23/'Population (EAF)'!T22*10^5</f>
        <v>20.743298807629269</v>
      </c>
      <c r="AQ19" s="130">
        <f>'Raw Adj (EAF)'!X24/'Population (EAF)'!T23*10^5</f>
        <v>20.167167200243373</v>
      </c>
      <c r="AR19" s="130">
        <f>'Raw Adj (EAF)'!X25/'Population (EAF)'!T24*10^5</f>
        <v>21.001187583284953</v>
      </c>
      <c r="AS19" s="130">
        <f>'Raw Adj (EAF)'!X26/'Population (EAF)'!T25*10^5</f>
        <v>21.659788109125213</v>
      </c>
      <c r="AT19" s="130">
        <f>'Raw Adj (EAF)'!X27/'Population (EAF)'!T26*10^5</f>
        <v>21.959543806562436</v>
      </c>
      <c r="AU19" s="130">
        <f>'Raw Adj (EAF)'!X28/'Population (EAF)'!T27*10^5</f>
        <v>18.596932062760164</v>
      </c>
      <c r="AV19" s="130">
        <f>'Raw Adj (EAF)'!X29/'Population (EAF)'!T28*10^5</f>
        <v>17.611073004706345</v>
      </c>
      <c r="AW19" s="130">
        <f>'Raw Adj (EAF)'!X30/'Population (EAF)'!T29*10^5</f>
        <v>19.826802994319017</v>
      </c>
      <c r="AX19" s="130">
        <f>'Raw Adj (EAF)'!X31/'Population (EAF)'!T30*10^5</f>
        <v>17.152435872728681</v>
      </c>
      <c r="AY19" s="130">
        <f>'Raw Adj (EAF)'!X32/'Population (EAF)'!T31*10^5</f>
        <v>14.91620895721392</v>
      </c>
      <c r="AZ19" s="130">
        <f>'Raw Adj (EAF)'!X33/'Population (EAF)'!T32*10^5</f>
        <v>15.877256955038334</v>
      </c>
      <c r="BA19" s="130">
        <f>'Raw Adj (EAF)'!X34/'Population (EAF)'!T33*10^5</f>
        <v>16.748045361124657</v>
      </c>
      <c r="BB19" s="130">
        <f>'Raw Adj (EAF)'!X35/'Population (EAF)'!T34*10^5</f>
        <v>15.751167491318949</v>
      </c>
      <c r="BC19" s="130">
        <f>'Raw Adj (EAF)'!X36/'Population (EAF)'!T35*10^5</f>
        <v>15.452751156677332</v>
      </c>
      <c r="BD19" s="130">
        <f>'Raw Adj (EAF)'!X37/'Population (EAF)'!T36*10^5</f>
        <v>16.058362294181464</v>
      </c>
      <c r="BE19" s="130">
        <f>'Raw Adj (EAF)'!X38/'Population (EAF)'!T37*10^5</f>
        <v>13.485515786203178</v>
      </c>
      <c r="BF19" s="130">
        <f>'Raw Adj (EAF)'!X39/'Population (EAF)'!T38*10^5</f>
        <v>11.980997826252814</v>
      </c>
      <c r="BG19" s="130">
        <f>'Raw Adj (EAF)'!X40/'Population (EAF)'!T39*10^5</f>
        <v>9.8038100941342652</v>
      </c>
      <c r="BH19" s="130">
        <f>'Raw Adj (EAF)'!X41/'Population (EAF)'!T40*10^5</f>
        <v>9.5316908330240846</v>
      </c>
      <c r="BI19" s="130">
        <f>'Raw Adj (EAF)'!X42/'Population (EAF)'!T41*10^5</f>
        <v>7.6261856740231542</v>
      </c>
      <c r="BJ19" s="130">
        <f>'Raw Adj (EAF)'!X43/'Population (EAF)'!T42*10^5</f>
        <v>7.5553432390101589</v>
      </c>
      <c r="BK19" s="130">
        <f>'Raw Adj (EAF)'!X44/'Population (EAF)'!T43*10^5</f>
        <v>4.9017093803740091</v>
      </c>
      <c r="BL19" s="130">
        <f>'Raw Adj (EAF)'!X45/'Population (EAF)'!T44*10^5</f>
        <v>5.0051025470213881</v>
      </c>
      <c r="BM19" s="130">
        <f>'Raw Adj (EAF)'!X46/'Population (EAF)'!T45*10^5</f>
        <v>3.7386414854961587</v>
      </c>
      <c r="BN19" s="130">
        <f>'Raw Adj (EAF)'!X47/'Population (EAF)'!T46*10^5</f>
        <v>3.5798851368283238</v>
      </c>
      <c r="BO19" s="130">
        <f>'Raw Adj (EAF)'!X48/'Population (EAF)'!T47*10^5</f>
        <v>3.1804166680615857</v>
      </c>
      <c r="BP19" s="130">
        <f>'Raw Adj (EAF)'!X49/'Population (EAF)'!T48*10^5</f>
        <v>2.7868772507619854</v>
      </c>
      <c r="BQ19" s="130">
        <f>'Raw Adj (EAF)'!X50/'Population (EAF)'!T49*10^5</f>
        <v>3.0693987007558392</v>
      </c>
      <c r="BR19" s="132">
        <f>'Raw Adj (EAF)'!X51/'Population (EAF)'!T50*10^5</f>
        <v>2.1151377214060321</v>
      </c>
      <c r="BS19" s="130">
        <f>'Raw Adj (EAF)'!X52/'Population (EAF)'!T51*10^5</f>
        <v>1.8994257919539548</v>
      </c>
      <c r="BT19" s="130">
        <f>'Raw Adj (EAF)'!X53/'Population (EAF)'!T52*10^5</f>
        <v>1.7225243019470269</v>
      </c>
      <c r="BU19" s="130">
        <f>'Raw Adj (EAF)'!X54/'Population (EAF)'!T53*10^5</f>
        <v>2.9809689658490384</v>
      </c>
      <c r="BV19" s="130">
        <f>'Raw Adj (EAF)'!X55/'Population (EAF)'!T54*10^5</f>
        <v>2.6836242308475624</v>
      </c>
      <c r="BW19" s="133">
        <f>'Raw Adj (EAF)'!X56/'Population (EAF)'!T55*10^5</f>
        <v>3.1177219558222382</v>
      </c>
      <c r="BX19" s="133">
        <f>'Raw Adj (EAF)'!X57/'Population (EAF)'!T56*10^5</f>
        <v>3.8477219897311716</v>
      </c>
      <c r="BY19" s="133">
        <f>'Raw Adj (EAF)'!X58/'Population (EAF)'!T57*10^5</f>
        <v>4.1366230057599029</v>
      </c>
      <c r="BZ19" s="133">
        <f>'Raw Adj (EAF)'!X59/'Population (EAF)'!T58*10^5</f>
        <v>5.3322759931364034</v>
      </c>
      <c r="CA19" s="133">
        <f>'Raw Adj (EAF)'!X60/'Population (EAF)'!T59*10^5</f>
        <v>5.9075781593079189</v>
      </c>
      <c r="CB19" s="130"/>
      <c r="CC19" s="130"/>
      <c r="CD19" s="130"/>
      <c r="CE19" s="130"/>
      <c r="CF19" s="132"/>
      <c r="CG19" s="130"/>
      <c r="CH19" s="130"/>
      <c r="CI19" s="130"/>
      <c r="CJ19" s="130"/>
      <c r="CK19" s="132"/>
      <c r="CL19" s="130"/>
      <c r="CM19" s="130"/>
      <c r="CN19" s="130"/>
      <c r="CO19" s="130"/>
      <c r="CP19" s="132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</row>
    <row r="20" spans="1:173" ht="17.100000000000001" customHeight="1">
      <c r="A20" s="28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>
        <f>'Raw Adj (EAF)'!Y3/'Population (EAF)'!U2*10^5</f>
        <v>10.668589258752034</v>
      </c>
      <c r="R20" s="130">
        <f>'Raw Adj (EAF)'!Y4/'Population (EAF)'!U3*10^5</f>
        <v>7.5400565504241266</v>
      </c>
      <c r="S20" s="130">
        <f>'Raw Adj (EAF)'!Y5/'Population (EAF)'!U4*10^5</f>
        <v>12.649133281387559</v>
      </c>
      <c r="T20" s="130">
        <f>'Raw Adj (EAF)'!Y6/'Population (EAF)'!U5*10^5</f>
        <v>12.763422866381145</v>
      </c>
      <c r="U20" s="130">
        <f>'Raw Adj (EAF)'!Y7/'Population (EAF)'!U6*10^5</f>
        <v>13.372797945938233</v>
      </c>
      <c r="V20" s="130">
        <f>'Raw Adj (EAF)'!Y8/'Population (EAF)'!U7*10^5</f>
        <v>19.286079643123674</v>
      </c>
      <c r="W20" s="130">
        <f>'Raw Adj (EAF)'!Y9/'Population (EAF)'!U8*10^5</f>
        <v>11.954143903984315</v>
      </c>
      <c r="X20" s="130">
        <f>'Raw Adj (EAF)'!Y10/'Population (EAF)'!U9*10^5</f>
        <v>13.722074625215837</v>
      </c>
      <c r="Y20" s="130">
        <f>'Raw Adj (EAF)'!Y11/'Population (EAF)'!U10*10^5</f>
        <v>18.70235026201626</v>
      </c>
      <c r="Z20" s="130">
        <f>'Raw Adj (EAF)'!Y12/'Population (EAF)'!U11*10^5</f>
        <v>14.31154487891037</v>
      </c>
      <c r="AA20" s="130">
        <f>'Raw Adj (EAF)'!Y13/'Population (EAF)'!U12*10^5</f>
        <v>16.885851642894036</v>
      </c>
      <c r="AB20" s="130">
        <f>'Raw Adj (EAF)'!Y14/'Population (EAF)'!U13*10^5</f>
        <v>15.572732146012333</v>
      </c>
      <c r="AC20" s="130">
        <f>'Raw Adj (EAF)'!Y15/'Population (EAF)'!U14*10^5</f>
        <v>15.579699368455641</v>
      </c>
      <c r="AD20" s="130">
        <f>'Raw Adj (EAF)'!Y16/'Population (EAF)'!U15*10^5</f>
        <v>17.102894542737829</v>
      </c>
      <c r="AE20" s="130">
        <f>'Raw Adj (EAF)'!Y17/'Population (EAF)'!U16*10^5</f>
        <v>20.510501113615028</v>
      </c>
      <c r="AF20" s="130">
        <f>'Raw Adj (EAF)'!Y18/'Population (EAF)'!U17*10^5</f>
        <v>22.105012019282682</v>
      </c>
      <c r="AG20" s="130">
        <f>'Raw Adj (EAF)'!Y19/'Population (EAF)'!U18*10^5</f>
        <v>20.384668399687044</v>
      </c>
      <c r="AH20" s="130">
        <f>'Raw Adj (EAF)'!Y20/'Population (EAF)'!U19*10^5</f>
        <v>20.57654555866824</v>
      </c>
      <c r="AI20" s="130">
        <f>'Raw Adj (EAF)'!Y21/'Population (EAF)'!U20*10^5</f>
        <v>25.118351117853997</v>
      </c>
      <c r="AJ20" s="130">
        <f>'Raw Adj (EAF)'!Y22/'Population (EAF)'!U21*10^5</f>
        <v>18.241086638113835</v>
      </c>
      <c r="AK20" s="130">
        <f>'Raw Adj (EAF)'!Y23/'Population (EAF)'!U22*10^5</f>
        <v>18.918291120514777</v>
      </c>
      <c r="AL20" s="130">
        <f>'Raw Adj (EAF)'!Y24/'Population (EAF)'!U23*10^5</f>
        <v>22.564157880862346</v>
      </c>
      <c r="AM20" s="130">
        <f>'Raw Adj (EAF)'!Y25/'Population (EAF)'!U24*10^5</f>
        <v>23.485603587899163</v>
      </c>
      <c r="AN20" s="130">
        <f>'Raw Adj (EAF)'!Y26/'Population (EAF)'!U25*10^5</f>
        <v>17.892614603884525</v>
      </c>
      <c r="AO20" s="130">
        <f>'Raw Adj (EAF)'!Y27/'Population (EAF)'!U26*10^5</f>
        <v>23.602429045601831</v>
      </c>
      <c r="AP20" s="130">
        <f>'Raw Adj (EAF)'!Y28/'Population (EAF)'!U27*10^5</f>
        <v>20.203929041370657</v>
      </c>
      <c r="AQ20" s="130">
        <f>'Raw Adj (EAF)'!Y29/'Population (EAF)'!U28*10^5</f>
        <v>21.682803821785491</v>
      </c>
      <c r="AR20" s="130">
        <f>'Raw Adj (EAF)'!Y30/'Population (EAF)'!U29*10^5</f>
        <v>17.636830260025217</v>
      </c>
      <c r="AS20" s="130">
        <f>'Raw Adj (EAF)'!Y31/'Population (EAF)'!U30*10^5</f>
        <v>17.648532543702178</v>
      </c>
      <c r="AT20" s="130">
        <f>'Raw Adj (EAF)'!Y32/'Population (EAF)'!U31*10^5</f>
        <v>15.16920336198088</v>
      </c>
      <c r="AU20" s="130">
        <f>'Raw Adj (EAF)'!Y33/'Population (EAF)'!U32*10^5</f>
        <v>14.462443694814207</v>
      </c>
      <c r="AV20" s="130">
        <f>'Raw Adj (EAF)'!Y34/'Population (EAF)'!U33*10^5</f>
        <v>18.978882532327734</v>
      </c>
      <c r="AW20" s="130">
        <f>'Raw Adj (EAF)'!Y35/'Population (EAF)'!U34*10^5</f>
        <v>17.84305037910033</v>
      </c>
      <c r="AX20" s="130">
        <f>'Raw Adj (EAF)'!Y36/'Population (EAF)'!U35*10^5</f>
        <v>18.080283315961367</v>
      </c>
      <c r="AY20" s="130">
        <f>'Raw Adj (EAF)'!Y37/'Population (EAF)'!U36*10^5</f>
        <v>14.691795513713322</v>
      </c>
      <c r="AZ20" s="130">
        <f>'Raw Adj (EAF)'!Y38/'Population (EAF)'!U37*10^5</f>
        <v>14.729118656989074</v>
      </c>
      <c r="BA20" s="130">
        <f>'Raw Adj (EAF)'!Y39/'Population (EAF)'!U38*10^5</f>
        <v>12.743951329691329</v>
      </c>
      <c r="BB20" s="130">
        <f>'Raw Adj (EAF)'!Y40/'Population (EAF)'!U39*10^5</f>
        <v>11.425175449021101</v>
      </c>
      <c r="BC20" s="130">
        <f>'Raw Adj (EAF)'!Y41/'Population (EAF)'!U40*10^5</f>
        <v>9.7215352539210489</v>
      </c>
      <c r="BD20" s="130">
        <f>'Raw Adj (EAF)'!Y42/'Population (EAF)'!U41*10^5</f>
        <v>8.8470302465808874</v>
      </c>
      <c r="BE20" s="130">
        <f>'Raw Adj (EAF)'!Y43/'Population (EAF)'!U42*10^5</f>
        <v>7.6969929900919176</v>
      </c>
      <c r="BF20" s="130">
        <f>'Raw Adj (EAF)'!Y44/'Population (EAF)'!U43*10^5</f>
        <v>5.8774153279680528</v>
      </c>
      <c r="BG20" s="130">
        <f>'Raw Adj (EAF)'!Y45/'Population (EAF)'!U44*10^5</f>
        <v>5.691899256910526</v>
      </c>
      <c r="BH20" s="130">
        <f>'Raw Adj (EAF)'!Y46/'Population (EAF)'!U45*10^5</f>
        <v>4.7621512339007088</v>
      </c>
      <c r="BI20" s="130">
        <f>'Raw Adj (EAF)'!Y47/'Population (EAF)'!U46*10^5</f>
        <v>4.4531249999999991</v>
      </c>
      <c r="BJ20" s="130">
        <f>'Raw Adj (EAF)'!Y48/'Population (EAF)'!U47*10^5</f>
        <v>3.522617887087844</v>
      </c>
      <c r="BK20" s="130">
        <f>'Raw Adj (EAF)'!Y49/'Population (EAF)'!U48*10^5</f>
        <v>3.4714623157672309</v>
      </c>
      <c r="BL20" s="130">
        <f>'Raw Adj (EAF)'!Y50/'Population (EAF)'!U49*10^5</f>
        <v>2.5109707265124537</v>
      </c>
      <c r="BM20" s="130">
        <f>'Raw Adj (EAF)'!Y51/'Population (EAF)'!U50*10^5</f>
        <v>3.3313393577467396</v>
      </c>
      <c r="BN20" s="132">
        <f>'Raw Adj (EAF)'!Y52/'Population (EAF)'!U51*10^5</f>
        <v>2.2153576902680721</v>
      </c>
      <c r="BO20" s="130">
        <f>'Raw Adj (EAF)'!Y53/'Population (EAF)'!U52*10^5</f>
        <v>2.5431924427028783</v>
      </c>
      <c r="BP20" s="130">
        <f>'Raw Adj (EAF)'!Y54/'Population (EAF)'!U53*10^5</f>
        <v>3.4930723965128792</v>
      </c>
      <c r="BQ20" s="130">
        <f>'Raw Adj (EAF)'!Y55/'Population (EAF)'!U54*10^5</f>
        <v>3.6133213649987068</v>
      </c>
      <c r="BR20" s="131">
        <f>'Raw Adj (EAF)'!Y56/'Population (EAF)'!U55*10^5</f>
        <v>4.1235412972660921</v>
      </c>
      <c r="BS20" s="133">
        <f>'Raw Adj (EAF)'!Y57/'Population (EAF)'!U56*10^5</f>
        <v>4.9928959104484054</v>
      </c>
      <c r="BT20" s="133">
        <f>'Raw Adj (EAF)'!Y58/'Population (EAF)'!U57*10^5</f>
        <v>6.2040232187074791</v>
      </c>
      <c r="BU20" s="133">
        <f>'Raw Adj (EAF)'!Y59/'Population (EAF)'!U58*10^5</f>
        <v>6.7664839715994338</v>
      </c>
      <c r="BV20" s="133">
        <f>'Raw Adj (EAF)'!Y60/'Population (EAF)'!U59*10^5</f>
        <v>9.4384355568339888</v>
      </c>
      <c r="BW20" s="130"/>
      <c r="BX20" s="130"/>
      <c r="BY20" s="130"/>
      <c r="BZ20" s="132"/>
      <c r="CA20" s="130"/>
      <c r="CB20" s="130"/>
      <c r="CC20" s="130"/>
      <c r="CD20" s="130"/>
      <c r="CE20" s="132"/>
      <c r="CF20" s="130"/>
      <c r="CG20" s="130"/>
      <c r="CH20" s="130"/>
      <c r="CI20" s="130"/>
      <c r="CJ20" s="132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</row>
    <row r="21" spans="1:173" ht="17.100000000000001" customHeight="1">
      <c r="A21" s="28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>
        <f>'Raw Adj (EAF)'!Z3/'Population (EAF)'!V2*10^5</f>
        <v>8.851985943046321</v>
      </c>
      <c r="M21" s="130">
        <f>'Raw Adj (EAF)'!Z4/'Population (EAF)'!V3*10^5</f>
        <v>19.241458930174883</v>
      </c>
      <c r="N21" s="130">
        <f>'Raw Adj (EAF)'!Z5/'Population (EAF)'!V4*10^5</f>
        <v>12.042630913433555</v>
      </c>
      <c r="O21" s="130">
        <f>'Raw Adj (EAF)'!Z6/'Population (EAF)'!V5*10^5</f>
        <v>9.3526121845831529</v>
      </c>
      <c r="P21" s="130">
        <f>'Raw Adj (EAF)'!Z7/'Population (EAF)'!V6*10^5</f>
        <v>5.3041956187344192</v>
      </c>
      <c r="Q21" s="130">
        <f>'Raw Adj (EAF)'!Z8/'Population (EAF)'!V7*10^5</f>
        <v>9.8882626322555129</v>
      </c>
      <c r="R21" s="130">
        <f>'Raw Adj (EAF)'!Z9/'Population (EAF)'!V8*10^5</f>
        <v>4.751647237709073</v>
      </c>
      <c r="S21" s="130">
        <f>'Raw Adj (EAF)'!Z10/'Population (EAF)'!V9*10^5</f>
        <v>10.626185958254268</v>
      </c>
      <c r="T21" s="130">
        <f>'Raw Adj (EAF)'!Z11/'Population (EAF)'!V10*10^5</f>
        <v>10.233618900032162</v>
      </c>
      <c r="U21" s="130">
        <f>'Raw Adj (EAF)'!Z12/'Population (EAF)'!V11*10^5</f>
        <v>11.185525929447296</v>
      </c>
      <c r="V21" s="130">
        <f>'Raw Adj (EAF)'!Z13/'Population (EAF)'!V12*10^5</f>
        <v>9.3813659268789529</v>
      </c>
      <c r="W21" s="130">
        <f>'Raw Adj (EAF)'!Z14/'Population (EAF)'!V13*10^5</f>
        <v>22.298309007736403</v>
      </c>
      <c r="X21" s="130">
        <f>'Raw Adj (EAF)'!Z15/'Population (EAF)'!V14*10^5</f>
        <v>16.858893171516058</v>
      </c>
      <c r="Y21" s="130">
        <f>'Raw Adj (EAF)'!Z16/'Population (EAF)'!V15*10^5</f>
        <v>7.9795006627972738</v>
      </c>
      <c r="Z21" s="130">
        <f>'Raw Adj (EAF)'!Z17/'Population (EAF)'!V16*10^5</f>
        <v>11.530534296132947</v>
      </c>
      <c r="AA21" s="130">
        <f>'Raw Adj (EAF)'!Z18/'Population (EAF)'!V17*10^5</f>
        <v>21.148452944692195</v>
      </c>
      <c r="AB21" s="130">
        <f>'Raw Adj (EAF)'!Z19/'Population (EAF)'!V18*10^5</f>
        <v>13.894871402965165</v>
      </c>
      <c r="AC21" s="130">
        <f>'Raw Adj (EAF)'!Z20/'Population (EAF)'!V19*10^5</f>
        <v>18.038730794901273</v>
      </c>
      <c r="AD21" s="130">
        <f>'Raw Adj (EAF)'!Z21/'Population (EAF)'!V20*10^5</f>
        <v>18.625398990969014</v>
      </c>
      <c r="AE21" s="130">
        <f>'Raw Adj (EAF)'!Z22/'Population (EAF)'!V21*10^5</f>
        <v>18.014745068838842</v>
      </c>
      <c r="AF21" s="130">
        <f>'Raw Adj (EAF)'!Z23/'Population (EAF)'!V22*10^5</f>
        <v>18.729154810871552</v>
      </c>
      <c r="AG21" s="130">
        <f>'Raw Adj (EAF)'!Z24/'Population (EAF)'!V23*10^5</f>
        <v>16.749296529545759</v>
      </c>
      <c r="AH21" s="130">
        <f>'Raw Adj (EAF)'!Z25/'Population (EAF)'!V24*10^5</f>
        <v>17.127904210609788</v>
      </c>
      <c r="AI21" s="130">
        <f>'Raw Adj (EAF)'!Z26/'Population (EAF)'!V25*10^5</f>
        <v>27.489486765306115</v>
      </c>
      <c r="AJ21" s="130">
        <f>'Raw Adj (EAF)'!Z27/'Population (EAF)'!V26*10^5</f>
        <v>25.416764332937021</v>
      </c>
      <c r="AK21" s="130">
        <f>'Raw Adj (EAF)'!Z28/'Population (EAF)'!V27*10^5</f>
        <v>18.848167539267017</v>
      </c>
      <c r="AL21" s="130">
        <f>'Raw Adj (EAF)'!Z29/'Population (EAF)'!V28*10^5</f>
        <v>19.75696999398135</v>
      </c>
      <c r="AM21" s="130">
        <f>'Raw Adj (EAF)'!Z30/'Population (EAF)'!V29*10^5</f>
        <v>14.479991818804624</v>
      </c>
      <c r="AN21" s="130">
        <f>'Raw Adj (EAF)'!Z31/'Population (EAF)'!V30*10^5</f>
        <v>22.846920975461984</v>
      </c>
      <c r="AO21" s="130">
        <f>'Raw Adj (EAF)'!Z32/'Population (EAF)'!V31*10^5</f>
        <v>13.82894152491343</v>
      </c>
      <c r="AP21" s="130">
        <f>'Raw Adj (EAF)'!Z33/'Population (EAF)'!V32*10^5</f>
        <v>22.040669732849022</v>
      </c>
      <c r="AQ21" s="130">
        <f>'Raw Adj (EAF)'!Z34/'Population (EAF)'!V33*10^5</f>
        <v>12.573367297283339</v>
      </c>
      <c r="AR21" s="130">
        <f>'Raw Adj (EAF)'!Z35/'Population (EAF)'!V34*10^5</f>
        <v>15.951039242108703</v>
      </c>
      <c r="AS21" s="130">
        <f>'Raw Adj (EAF)'!Z36/'Population (EAF)'!V35*10^5</f>
        <v>10.992187525530841</v>
      </c>
      <c r="AT21" s="130">
        <f>'Raw Adj (EAF)'!Z37/'Population (EAF)'!V36*10^5</f>
        <v>12.388744150189872</v>
      </c>
      <c r="AU21" s="130">
        <f>'Raw Adj (EAF)'!Z38/'Population (EAF)'!V37*10^5</f>
        <v>11.507193467767681</v>
      </c>
      <c r="AV21" s="130">
        <f>'Raw Adj (EAF)'!Z39/'Population (EAF)'!V38*10^5</f>
        <v>11.829915644986288</v>
      </c>
      <c r="AW21" s="130">
        <f>'Raw Adj (EAF)'!Z40/'Population (EAF)'!V39*10^5</f>
        <v>13.72915803486716</v>
      </c>
      <c r="AX21" s="130">
        <f>'Raw Adj (EAF)'!Z41/'Population (EAF)'!V40*10^5</f>
        <v>9.9358898535639089</v>
      </c>
      <c r="AY21" s="130">
        <f>'Raw Adj (EAF)'!Z42/'Population (EAF)'!V41*10^5</f>
        <v>8.680607112523969</v>
      </c>
      <c r="AZ21" s="130">
        <f>'Raw Adj (EAF)'!Z43/'Population (EAF)'!V42*10^5</f>
        <v>6.3326907471963656</v>
      </c>
      <c r="BA21" s="130">
        <f>'Raw Adj (EAF)'!Z44/'Population (EAF)'!V43*10^5</f>
        <v>8.0726906464217372</v>
      </c>
      <c r="BB21" s="130">
        <f>'Raw Adj (EAF)'!Z45/'Population (EAF)'!V44*10^5</f>
        <v>7.0574950597534576</v>
      </c>
      <c r="BC21" s="130">
        <f>'Raw Adj (EAF)'!Z46/'Population (EAF)'!V45*10^5</f>
        <v>3.9025427295907704</v>
      </c>
      <c r="BD21" s="130">
        <f>'Raw Adj (EAF)'!Z47/'Population (EAF)'!V46*10^5</f>
        <v>3.1095494262881309</v>
      </c>
      <c r="BE21" s="130">
        <f>'Raw Adj (EAF)'!Z48/'Population (EAF)'!V47*10^5</f>
        <v>4.422332780541737</v>
      </c>
      <c r="BF21" s="130">
        <f>'Raw Adj (EAF)'!Z49/'Population (EAF)'!V48*10^5</f>
        <v>2.639827249704779</v>
      </c>
      <c r="BG21" s="130">
        <f>'Raw Adj (EAF)'!Z50/'Population (EAF)'!V49*10^5</f>
        <v>3.6182753921090582</v>
      </c>
      <c r="BH21" s="130">
        <f>'Raw Adj (EAF)'!Z51/'Population (EAF)'!V50*10^5</f>
        <v>2.3514038720903474</v>
      </c>
      <c r="BI21" s="130">
        <f>'Raw Adj (EAF)'!Z52/'Population (EAF)'!V51*10^5</f>
        <v>2.6544429568503713</v>
      </c>
      <c r="BJ21" s="132">
        <f>'Raw Adj (EAF)'!Z53/'Population (EAF)'!V52*10^5</f>
        <v>3.3086398512435524</v>
      </c>
      <c r="BK21" s="130">
        <f>'Raw Adj (EAF)'!Z54/'Population (EAF)'!V53*10^5</f>
        <v>2.4475410371047226</v>
      </c>
      <c r="BL21" s="130">
        <f>'Raw Adj (EAF)'!Z55/'Population (EAF)'!V54*10^5</f>
        <v>4.4587054686791312</v>
      </c>
      <c r="BM21" s="131">
        <f>'Raw Adj (EAF)'!Z56/'Population (EAF)'!V55*10^5</f>
        <v>5.3404222493858509</v>
      </c>
      <c r="BN21" s="131">
        <f>'Raw Adj (EAF)'!Z57/'Population (EAF)'!V56*10^5</f>
        <v>6.7263354638166089</v>
      </c>
      <c r="BO21" s="133">
        <f>'Raw Adj (EAF)'!Z58/'Population (EAF)'!V57*10^5</f>
        <v>6.9769255288441157</v>
      </c>
      <c r="BP21" s="133">
        <f>'Raw Adj (EAF)'!Z59/'Population (EAF)'!V58*10^5</f>
        <v>6.5957404708039551</v>
      </c>
      <c r="BQ21" s="133">
        <f>'Raw Adj (EAF)'!Z60/'Population (EAF)'!V59*10^5</f>
        <v>8.2118766832743315</v>
      </c>
      <c r="BR21" s="130"/>
      <c r="BS21" s="130"/>
      <c r="BT21" s="132"/>
      <c r="BU21" s="130"/>
      <c r="BV21" s="130"/>
      <c r="BW21" s="130"/>
      <c r="BX21" s="130"/>
      <c r="BY21" s="132"/>
      <c r="BZ21" s="130"/>
      <c r="CA21" s="130"/>
      <c r="CB21" s="130"/>
      <c r="CC21" s="130"/>
      <c r="CD21" s="132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</row>
    <row r="22" spans="1:173" ht="17.100000000000001" customHeight="1">
      <c r="A22" s="28">
        <v>97.5</v>
      </c>
      <c r="B22" s="130"/>
      <c r="C22" s="130"/>
      <c r="D22" s="130"/>
      <c r="E22" s="130"/>
      <c r="F22" s="130"/>
      <c r="G22" s="130">
        <f>'Raw Adj (EAF)'!AA3/'Population (EAF)'!W2*10^5</f>
        <v>13.573493681538691</v>
      </c>
      <c r="H22" s="130">
        <f>'Raw Adj (EAF)'!AA4/'Population (EAF)'!W3*10^5</f>
        <v>26.684456304202801</v>
      </c>
      <c r="I22" s="130">
        <f>'Raw Adj (EAF)'!AA5/'Population (EAF)'!W4*10^5</f>
        <v>0</v>
      </c>
      <c r="J22" s="130">
        <f>'Raw Adj (EAF)'!AA6/'Population (EAF)'!W5*10^5</f>
        <v>0</v>
      </c>
      <c r="K22" s="130">
        <f>'Raw Adj (EAF)'!AA7/'Population (EAF)'!W6*10^5</f>
        <v>0</v>
      </c>
      <c r="L22" s="130">
        <f>'Raw Adj (EAF)'!AA8/'Population (EAF)'!W7*10^5</f>
        <v>19.210450485063877</v>
      </c>
      <c r="M22" s="130">
        <f>'Raw Adj (EAF)'!AA9/'Population (EAF)'!W8*10^5</f>
        <v>9.1499679751120873</v>
      </c>
      <c r="N22" s="130">
        <f>'Raw Adj (EAF)'!AA10/'Population (EAF)'!W9*10^5</f>
        <v>8.6994345367551116</v>
      </c>
      <c r="O22" s="130">
        <f>'Raw Adj (EAF)'!AA11/'Population (EAF)'!W10*10^5</f>
        <v>0</v>
      </c>
      <c r="P22" s="130">
        <f>'Raw Adj (EAF)'!AA12/'Population (EAF)'!W11*10^5</f>
        <v>0</v>
      </c>
      <c r="Q22" s="130">
        <f>'Raw Adj (EAF)'!AA13/'Population (EAF)'!W12*10^5</f>
        <v>23.597891921655002</v>
      </c>
      <c r="R22" s="130">
        <f>'Raw Adj (EAF)'!AA14/'Population (EAF)'!W13*10^5</f>
        <v>7.6691233425107184</v>
      </c>
      <c r="S22" s="130">
        <f>'Raw Adj (EAF)'!AA15/'Population (EAF)'!W14*10^5</f>
        <v>35.637410728286127</v>
      </c>
      <c r="T22" s="130">
        <f>'Raw Adj (EAF)'!AA16/'Population (EAF)'!W15*10^5</f>
        <v>13.393335476267012</v>
      </c>
      <c r="U22" s="130">
        <f>'Raw Adj (EAF)'!AA17/'Population (EAF)'!W16*10^5</f>
        <v>0</v>
      </c>
      <c r="V22" s="130">
        <f>'Raw Adj (EAF)'!AA18/'Population (EAF)'!W17*10^5</f>
        <v>30.610995469572675</v>
      </c>
      <c r="W22" s="130">
        <f>'Raw Adj (EAF)'!AA19/'Population (EAF)'!W18*10^5</f>
        <v>16.914749661705006</v>
      </c>
      <c r="X22" s="130">
        <f>'Raw Adj (EAF)'!AA20/'Population (EAF)'!W19*10^5</f>
        <v>10.696903246510134</v>
      </c>
      <c r="Y22" s="130">
        <f>'Raw Adj (EAF)'!AA21/'Population (EAF)'!W20*10^5</f>
        <v>34.738592094488972</v>
      </c>
      <c r="Z22" s="130">
        <f>'Raw Adj (EAF)'!AA22/'Population (EAF)'!W21*10^5</f>
        <v>23.717477409102766</v>
      </c>
      <c r="AA22" s="130">
        <f>'Raw Adj (EAF)'!AA23/'Population (EAF)'!W22*10^5</f>
        <v>8.9471447424340695</v>
      </c>
      <c r="AB22" s="130">
        <f>'Raw Adj (EAF)'!AA24/'Population (EAF)'!W23*10^5</f>
        <v>8.0741530213480619</v>
      </c>
      <c r="AC22" s="130">
        <f>'Raw Adj (EAF)'!AA25/'Population (EAF)'!W24*10^5</f>
        <v>26.023949468925544</v>
      </c>
      <c r="AD22" s="130">
        <f>'Raw Adj (EAF)'!AA26/'Population (EAF)'!W25*10^5</f>
        <v>14.148373998118265</v>
      </c>
      <c r="AE22" s="130">
        <f>'Raw Adj (EAF)'!AA27/'Population (EAF)'!W26*10^5</f>
        <v>13.456143065713075</v>
      </c>
      <c r="AF22" s="130">
        <f>'Raw Adj (EAF)'!AA28/'Population (EAF)'!W27*10^5</f>
        <v>9.5718205602705648</v>
      </c>
      <c r="AG22" s="130">
        <f>'Raw Adj (EAF)'!AA29/'Population (EAF)'!W28*10^5</f>
        <v>19.812348753944779</v>
      </c>
      <c r="AH22" s="130">
        <f>'Raw Adj (EAF)'!AA30/'Population (EAF)'!W29*10^5</f>
        <v>15.959144589849982</v>
      </c>
      <c r="AI22" s="130">
        <f>'Raw Adj (EAF)'!AA31/'Population (EAF)'!W30*10^5</f>
        <v>9.4991118330436102</v>
      </c>
      <c r="AJ22" s="130">
        <f>'Raw Adj (EAF)'!AA32/'Population (EAF)'!W31*10^5</f>
        <v>17.521189688779867</v>
      </c>
      <c r="AK22" s="130">
        <f>'Raw Adj (EAF)'!AA33/'Population (EAF)'!W32*10^5</f>
        <v>5.8606341206118495</v>
      </c>
      <c r="AL22" s="130">
        <f>'Raw Adj (EAF)'!AA34/'Population (EAF)'!W33*10^5</f>
        <v>16.484663767808019</v>
      </c>
      <c r="AM22" s="130">
        <f>'Raw Adj (EAF)'!AA35/'Population (EAF)'!W34*10^5</f>
        <v>8.3743537092524871</v>
      </c>
      <c r="AN22" s="130">
        <f>'Raw Adj (EAF)'!AA36/'Population (EAF)'!W35*10^5</f>
        <v>18.55554370062486</v>
      </c>
      <c r="AO22" s="130">
        <f>'Raw Adj (EAF)'!AA37/'Population (EAF)'!W36*10^5</f>
        <v>12.951429262171466</v>
      </c>
      <c r="AP22" s="130">
        <f>'Raw Adj (EAF)'!AA38/'Population (EAF)'!W37*10^5</f>
        <v>13.143436956190296</v>
      </c>
      <c r="AQ22" s="130">
        <f>'Raw Adj (EAF)'!AA39/'Population (EAF)'!W38*10^5</f>
        <v>13.540328020600993</v>
      </c>
      <c r="AR22" s="130">
        <f>'Raw Adj (EAF)'!AA40/'Population (EAF)'!W39*10^5</f>
        <v>15.069283930811123</v>
      </c>
      <c r="AS22" s="130">
        <f>'Raw Adj (EAF)'!AA41/'Population (EAF)'!W40*10^5</f>
        <v>12.093865991169279</v>
      </c>
      <c r="AT22" s="130">
        <f>'Raw Adj (EAF)'!AA42/'Population (EAF)'!W41*10^5</f>
        <v>8.3828357247118657</v>
      </c>
      <c r="AU22" s="130">
        <f>'Raw Adj (EAF)'!AA43/'Population (EAF)'!W42*10^5</f>
        <v>5.8892352631702938</v>
      </c>
      <c r="AV22" s="130">
        <f>'Raw Adj (EAF)'!AA44/'Population (EAF)'!W43*10^5</f>
        <v>3.6529280044419603</v>
      </c>
      <c r="AW22" s="130">
        <f>'Raw Adj (EAF)'!AA45/'Population (EAF)'!W44*10^5</f>
        <v>5.9499524003807966</v>
      </c>
      <c r="AX22" s="130">
        <f>'Raw Adj (EAF)'!AA46/'Population (EAF)'!W45*10^5</f>
        <v>1.5567533908034792</v>
      </c>
      <c r="AY22" s="130">
        <f>'Raw Adj (EAF)'!AA47/'Population (EAF)'!W46*10^5</f>
        <v>4.7695511852334693</v>
      </c>
      <c r="AZ22" s="130">
        <f>'Raw Adj (EAF)'!AA48/'Population (EAF)'!W47*10^5</f>
        <v>2.26360426161229</v>
      </c>
      <c r="BA22" s="130">
        <f>'Raw Adj (EAF)'!AA49/'Population (EAF)'!W48*10^5</f>
        <v>3.5469545847934962</v>
      </c>
      <c r="BB22" s="130">
        <f>'Raw Adj (EAF)'!AA50/'Population (EAF)'!W49*10^5</f>
        <v>2.6117332114524503</v>
      </c>
      <c r="BC22" s="130">
        <f>'Raw Adj (EAF)'!AA51/'Population (EAF)'!W50*10^5</f>
        <v>1.2588829931202044</v>
      </c>
      <c r="BD22" s="130">
        <f>'Raw Adj (EAF)'!AA52/'Population (EAF)'!W51*10^5</f>
        <v>1.9043628953933465</v>
      </c>
      <c r="BE22" s="130">
        <f>'Raw Adj (EAF)'!AA53/'Population (EAF)'!W52*10^5</f>
        <v>5.1393403656640668</v>
      </c>
      <c r="BF22" s="132">
        <f>'Raw Adj (EAF)'!AA54/'Population (EAF)'!W53*10^5</f>
        <v>2.5238981607092152</v>
      </c>
      <c r="BG22" s="130">
        <f>'Raw Adj (EAF)'!AA55/'Population (EAF)'!W54*10^5</f>
        <v>2.5136996631642452</v>
      </c>
      <c r="BH22" s="131">
        <f>'Raw Adj (EAF)'!AA56/'Population (EAF)'!W55*10^5</f>
        <v>5.2663916439919243</v>
      </c>
      <c r="BI22" s="131">
        <f>'Raw Adj (EAF)'!AA57/'Population (EAF)'!W56*10^5</f>
        <v>4.381280977025658</v>
      </c>
      <c r="BJ22" s="131">
        <f>'Raw Adj (EAF)'!AA58/'Population (EAF)'!W57*10^5</f>
        <v>7.2054267156635694</v>
      </c>
      <c r="BK22" s="133">
        <f>'Raw Adj (EAF)'!AA59/'Population (EAF)'!W58*10^5</f>
        <v>5.2801605168797128</v>
      </c>
      <c r="BL22" s="133">
        <f>'Raw Adj (EAF)'!AA60/'Population (EAF)'!W59*10^5</f>
        <v>5.8277931940341325</v>
      </c>
      <c r="BM22" s="130"/>
      <c r="BN22" s="130"/>
      <c r="BO22" s="130"/>
      <c r="BP22" s="130"/>
      <c r="BQ22" s="132"/>
      <c r="BR22" s="130"/>
      <c r="BS22" s="130"/>
      <c r="BT22" s="130"/>
      <c r="BU22" s="130"/>
      <c r="BV22" s="132"/>
      <c r="BW22" s="130"/>
      <c r="BX22" s="130"/>
      <c r="BY22" s="130"/>
      <c r="BZ22" s="130"/>
      <c r="CA22" s="132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</row>
    <row r="23" spans="1:173" ht="17.100000000000001" customHeight="1">
      <c r="A23" s="28">
        <v>102.5</v>
      </c>
      <c r="B23" s="130">
        <f>'Raw Adj (EAF)'!AB3/'Population (EAF)'!X2*10^5</f>
        <v>0</v>
      </c>
      <c r="C23" s="130">
        <f>'Raw Adj (EAF)'!AB4/'Population (EAF)'!X3*10^5</f>
        <v>0</v>
      </c>
      <c r="D23" s="130">
        <f>'Raw Adj (EAF)'!AB5/'Population (EAF)'!X4*10^5</f>
        <v>0</v>
      </c>
      <c r="E23" s="130">
        <f>'Raw Adj (EAF)'!AB6/'Population (EAF)'!X5*10^5</f>
        <v>71.839080459770102</v>
      </c>
      <c r="F23" s="130">
        <f>'Raw Adj (EAF)'!AB7/'Population (EAF)'!X6*10^5</f>
        <v>0</v>
      </c>
      <c r="G23" s="130">
        <f>'Raw Adj (EAF)'!AB8/'Population (EAF)'!X7*10^5</f>
        <v>0</v>
      </c>
      <c r="H23" s="130">
        <f>'Raw Adj (EAF)'!AB9/'Population (EAF)'!X8*10^5</f>
        <v>0</v>
      </c>
      <c r="I23" s="130">
        <f>'Raw Adj (EAF)'!AB10/'Population (EAF)'!X9*10^5</f>
        <v>0</v>
      </c>
      <c r="J23" s="130">
        <f>'Raw Adj (EAF)'!AB11/'Population (EAF)'!X10*10^5</f>
        <v>0</v>
      </c>
      <c r="K23" s="130">
        <f>'Raw Adj (EAF)'!AB12/'Population (EAF)'!X11*10^5</f>
        <v>0</v>
      </c>
      <c r="L23" s="130">
        <f>'Raw Adj (EAF)'!AB13/'Population (EAF)'!X12*10^5</f>
        <v>0</v>
      </c>
      <c r="M23" s="130">
        <f>'Raw Adj (EAF)'!AB14/'Population (EAF)'!X13*10^5</f>
        <v>0</v>
      </c>
      <c r="N23" s="130">
        <f>'Raw Adj (EAF)'!AB15/'Population (EAF)'!X14*10^5</f>
        <v>0</v>
      </c>
      <c r="O23" s="130">
        <f>'Raw Adj (EAF)'!AB16/'Population (EAF)'!X15*10^5</f>
        <v>0</v>
      </c>
      <c r="P23" s="130">
        <f>'Raw Adj (EAF)'!AB17/'Population (EAF)'!X16*10^5</f>
        <v>0</v>
      </c>
      <c r="Q23" s="130">
        <f>'Raw Adj (EAF)'!AB18/'Population (EAF)'!X17*10^5</f>
        <v>0</v>
      </c>
      <c r="R23" s="130">
        <f>'Raw Adj (EAF)'!AB19/'Population (EAF)'!X18*10^5</f>
        <v>0</v>
      </c>
      <c r="S23" s="130">
        <f>'Raw Adj (EAF)'!AB20/'Population (EAF)'!X19*10^5</f>
        <v>0</v>
      </c>
      <c r="T23" s="130">
        <f>'Raw Adj (EAF)'!AB21/'Population (EAF)'!X20*10^5</f>
        <v>0</v>
      </c>
      <c r="U23" s="130">
        <f>'Raw Adj (EAF)'!AB22/'Population (EAF)'!X21*10^5</f>
        <v>50.163029847002761</v>
      </c>
      <c r="V23" s="130">
        <f>'Raw Adj (EAF)'!AB23/'Population (EAF)'!X22*10^5</f>
        <v>0</v>
      </c>
      <c r="W23" s="130">
        <f>'Raw Adj (EAF)'!AB24/'Population (EAF)'!X23*10^5</f>
        <v>40.314452731304165</v>
      </c>
      <c r="X23" s="130">
        <f>'Raw Adj (EAF)'!AB25/'Population (EAF)'!X24*10^5</f>
        <v>38.55050115651504</v>
      </c>
      <c r="Y23" s="130">
        <f>'Raw Adj (EAF)'!AB26/'Population (EAF)'!X25*10^5</f>
        <v>0</v>
      </c>
      <c r="Z23" s="130">
        <f>'Raw Adj (EAF)'!AB27/'Population (EAF)'!X26*10^5</f>
        <v>0</v>
      </c>
      <c r="AA23" s="130">
        <f>'Raw Adj (EAF)'!AB28/'Population (EAF)'!X27*10^5</f>
        <v>0</v>
      </c>
      <c r="AB23" s="130">
        <f>'Raw Adj (EAF)'!AB29/'Population (EAF)'!X28*10^5</f>
        <v>0</v>
      </c>
      <c r="AC23" s="130">
        <f>'Raw Adj (EAF)'!AB30/'Population (EAF)'!X29*10^5</f>
        <v>0</v>
      </c>
      <c r="AD23" s="130">
        <f>'Raw Adj (EAF)'!AB31/'Population (EAF)'!X30*10^5</f>
        <v>0</v>
      </c>
      <c r="AE23" s="130">
        <f>'Raw Adj (EAF)'!AB32/'Population (EAF)'!X31*10^5</f>
        <v>21.933672574135812</v>
      </c>
      <c r="AF23" s="130">
        <f>'Raw Adj (EAF)'!AB33/'Population (EAF)'!X32*10^5</f>
        <v>0</v>
      </c>
      <c r="AG23" s="130">
        <f>'Raw Adj (EAF)'!AB34/'Population (EAF)'!X33*10^5</f>
        <v>18.582524993496119</v>
      </c>
      <c r="AH23" s="130">
        <f>'Raw Adj (EAF)'!AB35/'Population (EAF)'!X34*10^5</f>
        <v>33.530042918454939</v>
      </c>
      <c r="AI23" s="130">
        <f>'Raw Adj (EAF)'!AB36/'Population (EAF)'!X35*10^5</f>
        <v>0</v>
      </c>
      <c r="AJ23" s="130">
        <f>'Raw Adj (EAF)'!AB37/'Population (EAF)'!X36*10^5</f>
        <v>26.735465932332534</v>
      </c>
      <c r="AK23" s="130">
        <f>'Raw Adj (EAF)'!AB38/'Population (EAF)'!X37*10^5</f>
        <v>12.149930137901706</v>
      </c>
      <c r="AL23" s="130">
        <f>'Raw Adj (EAF)'!AB39/'Population (EAF)'!X38*10^5</f>
        <v>0</v>
      </c>
      <c r="AM23" s="130">
        <f>'Raw Adj (EAF)'!AB40/'Population (EAF)'!X39*10^5</f>
        <v>0</v>
      </c>
      <c r="AN23" s="130">
        <f>'Raw Adj (EAF)'!AB41/'Population (EAF)'!X40*10^5</f>
        <v>0</v>
      </c>
      <c r="AO23" s="130">
        <f>'Raw Adj (EAF)'!AB42/'Population (EAF)'!X41*10^5</f>
        <v>0</v>
      </c>
      <c r="AP23" s="130">
        <f>'Raw Adj (EAF)'!AB43/'Population (EAF)'!X42*10^5</f>
        <v>8.7526586200558434</v>
      </c>
      <c r="AQ23" s="130">
        <f>'Raw Adj (EAF)'!AB44/'Population (EAF)'!X43*10^5</f>
        <v>0</v>
      </c>
      <c r="AR23" s="130">
        <f>'Raw Adj (EAF)'!AB45/'Population (EAF)'!X44*10^5</f>
        <v>7.6201507265813726</v>
      </c>
      <c r="AS23" s="130">
        <f>'Raw Adj (EAF)'!AB46/'Population (EAF)'!X45*10^5</f>
        <v>0</v>
      </c>
      <c r="AT23" s="130">
        <f>'Raw Adj (EAF)'!AB47/'Population (EAF)'!X46*10^5</f>
        <v>0</v>
      </c>
      <c r="AU23" s="130">
        <f>'Raw Adj (EAF)'!AB48/'Population (EAF)'!X47*10^5</f>
        <v>0</v>
      </c>
      <c r="AV23" s="130">
        <f>'Raw Adj (EAF)'!AB49/'Population (EAF)'!X48*10^5</f>
        <v>0</v>
      </c>
      <c r="AW23" s="130">
        <f>'Raw Adj (EAF)'!AB50/'Population (EAF)'!X49*10^5</f>
        <v>0</v>
      </c>
      <c r="AX23" s="130">
        <f>'Raw Adj (EAF)'!AB51/'Population (EAF)'!X50*10^5</f>
        <v>0</v>
      </c>
      <c r="AY23" s="130">
        <f>'Raw Adj (EAF)'!AB52/'Population (EAF)'!X51*10^5</f>
        <v>0</v>
      </c>
      <c r="AZ23" s="130">
        <f>'Raw Adj (EAF)'!AB53/'Population (EAF)'!X52*10^5</f>
        <v>0</v>
      </c>
      <c r="BA23" s="130">
        <f>'Raw Adj (EAF)'!AB54/'Population (EAF)'!X53*10^5</f>
        <v>9.0715290062139982</v>
      </c>
      <c r="BB23" s="132">
        <f>'Raw Adj (EAF)'!AB55/'Population (EAF)'!X54*10^5</f>
        <v>4.3325679130020358</v>
      </c>
      <c r="BC23" s="131">
        <f>'Raw Adj (EAF)'!AB56/'Population (EAF)'!X55*10^5</f>
        <v>12.352795849460597</v>
      </c>
      <c r="BD23" s="131">
        <f>'Raw Adj (EAF)'!AB57/'Population (EAF)'!X56*10^5</f>
        <v>7.5557234605213441</v>
      </c>
      <c r="BE23" s="131">
        <f>'Raw Adj (EAF)'!AB58/'Population (EAF)'!X57*10^5</f>
        <v>7.2511057936335295</v>
      </c>
      <c r="BF23" s="131">
        <f>'Raw Adj (EAF)'!AB59/'Population (EAF)'!X58*10^5</f>
        <v>9.0220137134608436</v>
      </c>
      <c r="BG23" s="133">
        <f>'Raw Adj (EAF)'!AB60/'Population (EAF)'!X59*10^5</f>
        <v>8.3192368486730803</v>
      </c>
      <c r="BH23" s="130"/>
      <c r="BI23" s="130"/>
      <c r="BJ23" s="130"/>
      <c r="BK23" s="130"/>
      <c r="BL23" s="132"/>
      <c r="BM23" s="130"/>
      <c r="BN23" s="130"/>
      <c r="BO23" s="130"/>
      <c r="BP23" s="130"/>
      <c r="BQ23" s="132"/>
      <c r="BR23" s="130"/>
      <c r="BS23" s="130"/>
      <c r="BT23" s="130"/>
      <c r="BU23" s="130"/>
      <c r="BV23" s="132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Q23"/>
  <sheetViews>
    <sheetView workbookViewId="0">
      <selection activeCell="B2" sqref="B2:FD23"/>
    </sheetView>
    <sheetView workbookViewId="1"/>
    <sheetView workbookViewId="2"/>
    <sheetView workbookViewId="3"/>
    <sheetView workbookViewId="4"/>
  </sheetViews>
  <sheetFormatPr defaultColWidth="13.42578125" defaultRowHeight="12.75"/>
  <cols>
    <col min="1" max="1" width="16" style="25" customWidth="1"/>
    <col min="2" max="144" width="10.140625" style="25" customWidth="1"/>
    <col min="145" max="16384" width="13.42578125" style="25"/>
  </cols>
  <sheetData>
    <row r="1" spans="1:173" ht="50.1" customHeight="1">
      <c r="A1" s="17" t="s">
        <v>34</v>
      </c>
      <c r="B1" s="28">
        <v>1847</v>
      </c>
      <c r="C1" s="28">
        <v>1848</v>
      </c>
      <c r="D1" s="28">
        <v>1849</v>
      </c>
      <c r="E1" s="28">
        <v>1850</v>
      </c>
      <c r="F1" s="28">
        <v>1851</v>
      </c>
      <c r="G1" s="28">
        <v>1852</v>
      </c>
      <c r="H1" s="28">
        <v>1853</v>
      </c>
      <c r="I1" s="28">
        <v>1854</v>
      </c>
      <c r="J1" s="28">
        <v>1855</v>
      </c>
      <c r="K1" s="28">
        <v>1856</v>
      </c>
      <c r="L1" s="28">
        <v>1857</v>
      </c>
      <c r="M1" s="28">
        <v>1858</v>
      </c>
      <c r="N1" s="28">
        <v>1859</v>
      </c>
      <c r="O1" s="28">
        <v>1860</v>
      </c>
      <c r="P1" s="28">
        <v>1861</v>
      </c>
      <c r="Q1" s="28">
        <v>1862</v>
      </c>
      <c r="R1" s="28">
        <v>1863</v>
      </c>
      <c r="S1" s="28">
        <v>1864</v>
      </c>
      <c r="T1" s="28">
        <v>1865</v>
      </c>
      <c r="U1" s="28">
        <v>1866</v>
      </c>
      <c r="V1" s="28">
        <v>1867</v>
      </c>
      <c r="W1" s="28">
        <v>1868</v>
      </c>
      <c r="X1" s="28">
        <v>1869</v>
      </c>
      <c r="Y1" s="28">
        <v>1870</v>
      </c>
      <c r="Z1" s="28">
        <v>1871</v>
      </c>
      <c r="AA1" s="28">
        <v>1872</v>
      </c>
      <c r="AB1" s="28">
        <v>1873</v>
      </c>
      <c r="AC1" s="28">
        <v>1874</v>
      </c>
      <c r="AD1" s="28">
        <v>1875</v>
      </c>
      <c r="AE1" s="28">
        <v>1876</v>
      </c>
      <c r="AF1" s="28">
        <v>1877</v>
      </c>
      <c r="AG1" s="28">
        <v>1878</v>
      </c>
      <c r="AH1" s="28">
        <v>1879</v>
      </c>
      <c r="AI1" s="28">
        <v>1880</v>
      </c>
      <c r="AJ1" s="28">
        <v>1881</v>
      </c>
      <c r="AK1" s="28">
        <v>1882</v>
      </c>
      <c r="AL1" s="28">
        <v>1883</v>
      </c>
      <c r="AM1" s="28">
        <v>1884</v>
      </c>
      <c r="AN1" s="28">
        <v>1885</v>
      </c>
      <c r="AO1" s="28">
        <v>1886</v>
      </c>
      <c r="AP1" s="28">
        <v>1887</v>
      </c>
      <c r="AQ1" s="28">
        <v>1888</v>
      </c>
      <c r="AR1" s="28">
        <v>1889</v>
      </c>
      <c r="AS1" s="28">
        <v>1890</v>
      </c>
      <c r="AT1" s="28">
        <v>1891</v>
      </c>
      <c r="AU1" s="28">
        <v>1892</v>
      </c>
      <c r="AV1" s="28">
        <v>1893</v>
      </c>
      <c r="AW1" s="28">
        <v>1894</v>
      </c>
      <c r="AX1" s="28">
        <v>1895</v>
      </c>
      <c r="AY1" s="28">
        <v>1896</v>
      </c>
      <c r="AZ1" s="28">
        <v>1897</v>
      </c>
      <c r="BA1" s="28">
        <v>1898</v>
      </c>
      <c r="BB1" s="28">
        <v>1899</v>
      </c>
      <c r="BC1" s="28">
        <v>1900</v>
      </c>
      <c r="BD1" s="28">
        <v>1901</v>
      </c>
      <c r="BE1" s="28">
        <v>1902</v>
      </c>
      <c r="BF1" s="28">
        <v>1903</v>
      </c>
      <c r="BG1" s="28">
        <v>1904</v>
      </c>
      <c r="BH1" s="28">
        <v>1905</v>
      </c>
      <c r="BI1" s="28">
        <v>1906</v>
      </c>
      <c r="BJ1" s="28">
        <v>1907</v>
      </c>
      <c r="BK1" s="28">
        <v>1908</v>
      </c>
      <c r="BL1" s="28">
        <v>1909</v>
      </c>
      <c r="BM1" s="28">
        <v>1910</v>
      </c>
      <c r="BN1" s="28">
        <v>1911</v>
      </c>
      <c r="BO1" s="28">
        <v>1912</v>
      </c>
      <c r="BP1" s="28">
        <v>1913</v>
      </c>
      <c r="BQ1" s="28">
        <v>1914</v>
      </c>
      <c r="BR1" s="28">
        <v>1915</v>
      </c>
      <c r="BS1" s="28">
        <v>1916</v>
      </c>
      <c r="BT1" s="28">
        <v>1917</v>
      </c>
      <c r="BU1" s="28">
        <v>1918</v>
      </c>
      <c r="BV1" s="28">
        <v>1919</v>
      </c>
      <c r="BW1" s="28">
        <v>1920</v>
      </c>
      <c r="BX1" s="28">
        <v>1921</v>
      </c>
      <c r="BY1" s="28">
        <v>1922</v>
      </c>
      <c r="BZ1" s="28">
        <v>1923</v>
      </c>
      <c r="CA1" s="28">
        <v>1924</v>
      </c>
      <c r="CB1" s="28">
        <v>1925</v>
      </c>
      <c r="CC1" s="28">
        <v>1926</v>
      </c>
      <c r="CD1" s="28">
        <v>1927</v>
      </c>
      <c r="CE1" s="28">
        <v>1928</v>
      </c>
      <c r="CF1" s="28">
        <v>1929</v>
      </c>
      <c r="CG1" s="28">
        <v>1930</v>
      </c>
      <c r="CH1" s="28">
        <v>1931</v>
      </c>
      <c r="CI1" s="28">
        <v>1932</v>
      </c>
      <c r="CJ1" s="28">
        <v>1933</v>
      </c>
      <c r="CK1" s="28">
        <v>1934</v>
      </c>
      <c r="CL1" s="28">
        <v>1935</v>
      </c>
      <c r="CM1" s="28">
        <v>1936</v>
      </c>
      <c r="CN1" s="28">
        <v>1937</v>
      </c>
      <c r="CO1" s="28">
        <v>1938</v>
      </c>
      <c r="CP1" s="28">
        <v>1939</v>
      </c>
      <c r="CQ1" s="28">
        <v>1940</v>
      </c>
      <c r="CR1" s="28">
        <v>1941</v>
      </c>
      <c r="CS1" s="28">
        <v>1942</v>
      </c>
      <c r="CT1" s="28">
        <v>1943</v>
      </c>
      <c r="CU1" s="28">
        <v>1944</v>
      </c>
      <c r="CV1" s="28">
        <v>1945</v>
      </c>
      <c r="CW1" s="28">
        <v>1946</v>
      </c>
      <c r="CX1" s="28">
        <v>1947</v>
      </c>
      <c r="CY1" s="28">
        <v>1948</v>
      </c>
      <c r="CZ1" s="28">
        <v>1949</v>
      </c>
      <c r="DA1" s="28">
        <v>1950</v>
      </c>
      <c r="DB1" s="28">
        <v>1951</v>
      </c>
      <c r="DC1" s="28">
        <v>1952</v>
      </c>
      <c r="DD1" s="28">
        <v>1953</v>
      </c>
      <c r="DE1" s="28">
        <v>1954</v>
      </c>
      <c r="DF1" s="28">
        <v>1955</v>
      </c>
      <c r="DG1" s="28">
        <v>1956</v>
      </c>
      <c r="DH1" s="28">
        <v>1957</v>
      </c>
      <c r="DI1" s="28">
        <v>1958</v>
      </c>
      <c r="DJ1" s="28">
        <v>1959</v>
      </c>
      <c r="DK1" s="28">
        <v>1960</v>
      </c>
      <c r="DL1" s="28">
        <v>1961</v>
      </c>
      <c r="DM1" s="28">
        <v>1962</v>
      </c>
      <c r="DN1" s="28">
        <v>1963</v>
      </c>
      <c r="DO1" s="28">
        <v>1964</v>
      </c>
      <c r="DP1" s="28">
        <v>1965</v>
      </c>
      <c r="DQ1" s="28">
        <v>1966</v>
      </c>
      <c r="DR1" s="28">
        <v>1967</v>
      </c>
      <c r="DS1" s="28">
        <v>1968</v>
      </c>
      <c r="DT1" s="28">
        <v>1969</v>
      </c>
      <c r="DU1" s="28">
        <v>1970</v>
      </c>
      <c r="DV1" s="28">
        <v>1971</v>
      </c>
      <c r="DW1" s="28">
        <v>1972</v>
      </c>
      <c r="DX1" s="28">
        <v>1973</v>
      </c>
      <c r="DY1" s="28">
        <v>1974</v>
      </c>
      <c r="DZ1" s="28">
        <v>1975</v>
      </c>
      <c r="EA1" s="28">
        <v>1976</v>
      </c>
      <c r="EB1" s="28">
        <v>1977</v>
      </c>
      <c r="EC1" s="28">
        <v>1978</v>
      </c>
      <c r="ED1" s="28">
        <v>1979</v>
      </c>
      <c r="EE1" s="28">
        <v>1980</v>
      </c>
      <c r="EF1" s="28">
        <v>1981</v>
      </c>
      <c r="EG1" s="28">
        <v>1982</v>
      </c>
      <c r="EH1" s="28">
        <v>1983</v>
      </c>
      <c r="EI1" s="28">
        <v>1984</v>
      </c>
      <c r="EJ1" s="28">
        <v>1985</v>
      </c>
      <c r="EK1" s="28">
        <v>1986</v>
      </c>
      <c r="EL1" s="28">
        <v>1987</v>
      </c>
      <c r="EM1" s="28">
        <v>1988</v>
      </c>
      <c r="EN1" s="28">
        <v>1989</v>
      </c>
    </row>
    <row r="2" spans="1:173" ht="17.100000000000001" customHeight="1">
      <c r="A2" s="29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>
        <f>'Raw Adj (NEAM)'!C$3/'Population (NEAM)'!C$2*10^5</f>
        <v>0.46137395343916221</v>
      </c>
      <c r="CZ2" s="130">
        <f>'Raw Adj (NEAM)'!C$4/'Population (NEAM)'!C$3*10^5</f>
        <v>0</v>
      </c>
      <c r="DA2" s="130">
        <f>'Raw Adj (NEAM)'!C$5/'Population (NEAM)'!C$4*10^5</f>
        <v>0</v>
      </c>
      <c r="DB2" s="130">
        <f>'Raw Adj (NEAM)'!C$6/'Population (NEAM)'!C$5*10^5</f>
        <v>0</v>
      </c>
      <c r="DC2" s="130">
        <f>'Raw Adj (NEAM)'!C$7/'Population (NEAM)'!C$6*10^5</f>
        <v>0</v>
      </c>
      <c r="DD2" s="130">
        <f>'Raw Adj (NEAM)'!C$8/'Population (NEAM)'!C$7*10^5</f>
        <v>0.39397532926488138</v>
      </c>
      <c r="DE2" s="130">
        <f>'Raw Adj (NEAM)'!C$9/'Population (NEAM)'!C$8*10^5</f>
        <v>0</v>
      </c>
      <c r="DF2" s="130">
        <f>'Raw Adj (NEAM)'!C$10/'Population (NEAM)'!C$9*10^5</f>
        <v>0.36790540416248169</v>
      </c>
      <c r="DG2" s="130">
        <f>'Raw Adj (NEAM)'!C$11/'Population (NEAM)'!C$10*10^5</f>
        <v>1.0692556911134161</v>
      </c>
      <c r="DH2" s="130">
        <f>'Raw Adj (NEAM)'!C$12/'Population (NEAM)'!C$11*10^5</f>
        <v>0.34565357906998445</v>
      </c>
      <c r="DI2" s="130">
        <f>'Raw Adj (NEAM)'!C$13/'Population (NEAM)'!C$12*10^5</f>
        <v>0</v>
      </c>
      <c r="DJ2" s="130">
        <f>'Raw Adj (NEAM)'!C$14/'Population (NEAM)'!C$13*10^5</f>
        <v>0</v>
      </c>
      <c r="DK2" s="130">
        <f>'Raw Adj (NEAM)'!C$15/'Population (NEAM)'!C$14*10^5</f>
        <v>0.33684891315698173</v>
      </c>
      <c r="DL2" s="130">
        <f>'Raw Adj (NEAM)'!C$16/'Population (NEAM)'!C$15*10^5</f>
        <v>0.33993717960920822</v>
      </c>
      <c r="DM2" s="130">
        <f>'Raw Adj (NEAM)'!C$17/'Population (NEAM)'!C$16*10^5</f>
        <v>0</v>
      </c>
      <c r="DN2" s="130">
        <f>'Raw Adj (NEAM)'!C$18/'Population (NEAM)'!C$17*10^5</f>
        <v>0</v>
      </c>
      <c r="DO2" s="130">
        <f>'Raw Adj (NEAM)'!C$19/'Population (NEAM)'!C$18*10^5</f>
        <v>0.35755276584942025</v>
      </c>
      <c r="DP2" s="130">
        <f>'Raw Adj (NEAM)'!C$20/'Population (NEAM)'!C$19*10^5</f>
        <v>0</v>
      </c>
      <c r="DQ2" s="130">
        <f>'Raw Adj (NEAM)'!C$21/'Population (NEAM)'!C$20*10^5</f>
        <v>0</v>
      </c>
      <c r="DR2" s="130">
        <f>'Raw Adj (NEAM)'!C$22/'Population (NEAM)'!C$21*10^5</f>
        <v>0</v>
      </c>
      <c r="DS2" s="130">
        <f>'Raw Adj (NEAM)'!C$23/'Population (NEAM)'!C$22*10^5</f>
        <v>0</v>
      </c>
      <c r="DT2" s="130">
        <f>'Raw Adj (NEAM)'!C$24/'Population (NEAM)'!C$23*10^5</f>
        <v>0</v>
      </c>
      <c r="DU2" s="130">
        <f>'Raw Adj (NEAM)'!C$25/'Population (NEAM)'!C$24*10^5</f>
        <v>0.36119860143901517</v>
      </c>
      <c r="DV2" s="130">
        <f>'Raw Adj (NEAM)'!C$26/'Population (NEAM)'!C$25*10^5</f>
        <v>0</v>
      </c>
      <c r="DW2" s="130">
        <f>'Raw Adj (NEAM)'!C$27/'Population (NEAM)'!C$26*10^5</f>
        <v>0</v>
      </c>
      <c r="DX2" s="130">
        <f>'Raw Adj (NEAM)'!C$28/'Population (NEAM)'!C$27*10^5</f>
        <v>0</v>
      </c>
      <c r="DY2" s="130">
        <f>'Raw Adj (NEAM)'!C$29/'Population (NEAM)'!C$28*10^5</f>
        <v>0</v>
      </c>
      <c r="DZ2" s="130">
        <f>'Raw Adj (NEAM)'!C$30/'Population (NEAM)'!C$29*10^5</f>
        <v>0</v>
      </c>
      <c r="EA2" s="130">
        <f>'Raw Adj (NEAM)'!C$31/'Population (NEAM)'!C$30*10^5</f>
        <v>0</v>
      </c>
      <c r="EB2" s="130">
        <f>'Raw Adj (NEAM)'!C$32/'Population (NEAM)'!C$31*10^5</f>
        <v>0</v>
      </c>
      <c r="EC2" s="130">
        <f>'Raw Adj (NEAM)'!C$33/'Population (NEAM)'!C$32*10^5</f>
        <v>0</v>
      </c>
      <c r="ED2" s="130">
        <f>'Raw Adj (NEAM)'!C$34/'Population (NEAM)'!C$33*10^5</f>
        <v>0</v>
      </c>
      <c r="EE2" s="130">
        <f>'Raw Adj (NEAM)'!C$35/'Population (NEAM)'!C$34*10^5</f>
        <v>0</v>
      </c>
      <c r="EF2" s="130">
        <f>'Raw Adj (NEAM)'!C$36/'Population (NEAM)'!C$35*10^5</f>
        <v>0</v>
      </c>
      <c r="EG2" s="130">
        <f>'Raw Adj (NEAM)'!C$37/'Population (NEAM)'!C$36*10^5</f>
        <v>0</v>
      </c>
      <c r="EH2" s="130">
        <f>'Raw Adj (NEAM)'!C$38/'Population (NEAM)'!C$37*10^5</f>
        <v>0</v>
      </c>
      <c r="EI2" s="130">
        <f>'Raw Adj (NEAM)'!C$39/'Population (NEAM)'!C$38*10^5</f>
        <v>0</v>
      </c>
      <c r="EJ2" s="130">
        <f>'Raw Adj (NEAM)'!C$40/'Population (NEAM)'!C$39*10^5</f>
        <v>0</v>
      </c>
      <c r="EK2" s="130">
        <f>'Raw Adj (NEAM)'!C$41/'Population (NEAM)'!C$40*10^5</f>
        <v>0.27935692036930981</v>
      </c>
      <c r="EL2" s="130">
        <f>'Raw Adj (NEAM)'!C$42/'Population (NEAM)'!C$41*10^5</f>
        <v>0</v>
      </c>
      <c r="EM2" s="130">
        <f>'Raw Adj (NEAM)'!C$43/'Population (NEAM)'!C$42*10^5</f>
        <v>0</v>
      </c>
      <c r="EN2" s="130">
        <f>'Raw Adj (NEAM)'!C$44/'Population (NEAM)'!C$43*10^5</f>
        <v>0</v>
      </c>
      <c r="EO2" s="130">
        <f>'Raw Adj (NEAM)'!C$45/'Population (NEAM)'!C$44*10^5</f>
        <v>0</v>
      </c>
      <c r="EP2" s="25">
        <f>'Raw Adj (NEAM)'!C$46/'Population (NEAM)'!C$45*10^5</f>
        <v>0</v>
      </c>
      <c r="EQ2" s="25">
        <f>'Raw Adj (NEAM)'!C$47/'Population (NEAM)'!C$46*10^5</f>
        <v>0</v>
      </c>
      <c r="ER2" s="25">
        <f>'Raw Adj (NEAM)'!C$48/'Population (NEAM)'!C$47*10^5</f>
        <v>0</v>
      </c>
      <c r="ES2" s="25">
        <f>'Raw Adj (NEAM)'!C$49/'Population (NEAM)'!C$48*10^5</f>
        <v>0</v>
      </c>
      <c r="ET2" s="25">
        <f>'Raw Adj (NEAM)'!C$50/'Population (NEAM)'!C$49*10^5</f>
        <v>0</v>
      </c>
      <c r="EU2" s="25">
        <f>'Raw Adj (NEAM)'!C$51/'Population (NEAM)'!C$50*10^5</f>
        <v>0</v>
      </c>
      <c r="EV2" s="25">
        <f>'Raw Adj (NEAM)'!C$52/'Population (NEAM)'!C$51*10^5</f>
        <v>0</v>
      </c>
      <c r="EW2" s="25">
        <f>'Raw Adj (NEAM)'!C$53/'Population (NEAM)'!C$52*10^5</f>
        <v>0</v>
      </c>
      <c r="EX2" s="25">
        <f>'Raw Adj (NEAM)'!C$54/'Population (NEAM)'!C$53*10^5</f>
        <v>0</v>
      </c>
      <c r="EY2" s="25">
        <f>'Raw Adj (NEAM)'!C$55/'Population (NEAM)'!C$54*10^5</f>
        <v>0</v>
      </c>
      <c r="EZ2" s="25">
        <f>'Raw Adj (NEAM)'!C$56/'Population (NEAM)'!C$55*10^5</f>
        <v>0</v>
      </c>
      <c r="FA2" s="25">
        <f>'Raw Adj (NEAM)'!C$57/'Population (NEAM)'!C$56*10^5</f>
        <v>0</v>
      </c>
      <c r="FB2" s="25">
        <f>'Raw Adj (NEAM)'!C$58/'Population (NEAM)'!C$57*10^5</f>
        <v>0</v>
      </c>
      <c r="FC2" s="25">
        <f>'Raw Adj (NEAM)'!C$59/'Population (NEAM)'!C$58*10^5</f>
        <v>0</v>
      </c>
      <c r="FD2" s="25">
        <f>'Raw Adj (NEAM)'!C$60/'Population (NEAM)'!C$59*10^5</f>
        <v>0</v>
      </c>
    </row>
    <row r="3" spans="1:173" ht="17.100000000000001" customHeight="1">
      <c r="A3" s="28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>
        <f>(0*'Raw Adj (NEAM)'!$C3+'Raw Adj (NEAM)'!$D3+'Raw Adj (NEAM)'!$E3+'Raw Adj (NEAM)'!$F3+'Raw Adj (NEAM)'!$G3)/('Population (NEAM)'!$D2+0*'Population (NEAM)'!$C2)*10^5</f>
        <v>0.33980830878068075</v>
      </c>
      <c r="CX3" s="130">
        <f>(0*'Raw Adj (NEAM)'!$C4+'Raw Adj (NEAM)'!$D4+'Raw Adj (NEAM)'!$E4+'Raw Adj (NEAM)'!$F4+'Raw Adj (NEAM)'!$G4)/('Population (NEAM)'!$D3+0*'Population (NEAM)'!$C3)*10^5</f>
        <v>0.44869068158841841</v>
      </c>
      <c r="CY3" s="130">
        <f>(0*'Raw Adj (NEAM)'!$C5+'Raw Adj (NEAM)'!$D5+'Raw Adj (NEAM)'!$E5+'Raw Adj (NEAM)'!$F5+'Raw Adj (NEAM)'!$G5)/('Population (NEAM)'!$D4+0*'Population (NEAM)'!$C4)*10^5</f>
        <v>0.32373099983500797</v>
      </c>
      <c r="CZ3" s="130">
        <f>(0*'Raw Adj (NEAM)'!$C6+'Raw Adj (NEAM)'!$D6+'Raw Adj (NEAM)'!$E6+'Raw Adj (NEAM)'!$F6+'Raw Adj (NEAM)'!$G6)/('Population (NEAM)'!$D5+0*'Population (NEAM)'!$C5)*10^5</f>
        <v>0.41635729682964562</v>
      </c>
      <c r="DA3" s="130">
        <f>(0*'Raw Adj (NEAM)'!$C7+'Raw Adj (NEAM)'!$D7+'Raw Adj (NEAM)'!$E7+'Raw Adj (NEAM)'!$F7+'Raw Adj (NEAM)'!$G7)/('Population (NEAM)'!$D6+0*'Population (NEAM)'!$C6)*10^5</f>
        <v>0.10029466572790859</v>
      </c>
      <c r="DB3" s="130">
        <f>(0*'Raw Adj (NEAM)'!$C8+'Raw Adj (NEAM)'!$D8+'Raw Adj (NEAM)'!$E8+'Raw Adj (NEAM)'!$F8+'Raw Adj (NEAM)'!$G8)/('Population (NEAM)'!$D7+0*'Population (NEAM)'!$C7)*10^5</f>
        <v>0.19376278410130043</v>
      </c>
      <c r="DC3" s="130">
        <f>(0*'Raw Adj (NEAM)'!$C9+'Raw Adj (NEAM)'!$D9+'Raw Adj (NEAM)'!$E9+'Raw Adj (NEAM)'!$F9+'Raw Adj (NEAM)'!$G9)/('Population (NEAM)'!$D8+0*'Population (NEAM)'!$C8)*10^5</f>
        <v>0.46911987020146173</v>
      </c>
      <c r="DD3" s="130">
        <f>(0*'Raw Adj (NEAM)'!$C10+'Raw Adj (NEAM)'!$D10+'Raw Adj (NEAM)'!$E10+'Raw Adj (NEAM)'!$F10+'Raw Adj (NEAM)'!$G10)/('Population (NEAM)'!$D9+0*'Population (NEAM)'!$C9)*10^5</f>
        <v>0.2724271413899943</v>
      </c>
      <c r="DE3" s="130">
        <f>(0*'Raw Adj (NEAM)'!$C11+'Raw Adj (NEAM)'!$D11+'Raw Adj (NEAM)'!$E11+'Raw Adj (NEAM)'!$F11+'Raw Adj (NEAM)'!$G11)/('Population (NEAM)'!$D10+0*'Population (NEAM)'!$C10)*10^5</f>
        <v>0.26376107466812265</v>
      </c>
      <c r="DF3" s="130">
        <f>(0*'Raw Adj (NEAM)'!$C12+'Raw Adj (NEAM)'!$D12+'Raw Adj (NEAM)'!$E12+'Raw Adj (NEAM)'!$F12+'Raw Adj (NEAM)'!$G12)/('Population (NEAM)'!$D11+0*'Population (NEAM)'!$C11)*10^5</f>
        <v>0.51255399337030083</v>
      </c>
      <c r="DG3" s="130">
        <f>(0*'Raw Adj (NEAM)'!$C13+'Raw Adj (NEAM)'!$D13+'Raw Adj (NEAM)'!$E13+'Raw Adj (NEAM)'!$F13+'Raw Adj (NEAM)'!$G13)/('Population (NEAM)'!$D12+0*'Population (NEAM)'!$C12)*10^5</f>
        <v>0.16587926676226719</v>
      </c>
      <c r="DH3" s="130">
        <f>(0*'Raw Adj (NEAM)'!$C14+'Raw Adj (NEAM)'!$D14+'Raw Adj (NEAM)'!$E14+'Raw Adj (NEAM)'!$F14+'Raw Adj (NEAM)'!$G14)/('Population (NEAM)'!$D13+0*'Population (NEAM)'!$C13)*10^5</f>
        <v>0.39682450406324504</v>
      </c>
      <c r="DI3" s="130">
        <f>(0*'Raw Adj (NEAM)'!$C15+'Raw Adj (NEAM)'!$D15+'Raw Adj (NEAM)'!$E15+'Raw Adj (NEAM)'!$F15+'Raw Adj (NEAM)'!$G15)/('Population (NEAM)'!$D14+0*'Population (NEAM)'!$C14)*10^5</f>
        <v>0.15994225569605297</v>
      </c>
      <c r="DJ3" s="130">
        <f>(0*'Raw Adj (NEAM)'!$C16+'Raw Adj (NEAM)'!$D16+'Raw Adj (NEAM)'!$E16+'Raw Adj (NEAM)'!$F16+'Raw Adj (NEAM)'!$G16)/('Population (NEAM)'!$D15+0*'Population (NEAM)'!$C15)*10^5</f>
        <v>0.23930373880878766</v>
      </c>
      <c r="DK3" s="130">
        <f>(0*'Raw Adj (NEAM)'!$C17+'Raw Adj (NEAM)'!$D17+'Raw Adj (NEAM)'!$E17+'Raw Adj (NEAM)'!$F17+'Raw Adj (NEAM)'!$G17)/('Population (NEAM)'!$D16+0*'Population (NEAM)'!$C16)*10^5</f>
        <v>0.71959223777336401</v>
      </c>
      <c r="DL3" s="130">
        <f>(0*'Raw Adj (NEAM)'!$C18+'Raw Adj (NEAM)'!$D18+'Raw Adj (NEAM)'!$E18+'Raw Adj (NEAM)'!$F18+'Raw Adj (NEAM)'!$G18)/('Population (NEAM)'!$D17+0*'Population (NEAM)'!$C17)*10^5</f>
        <v>0.24082090150899102</v>
      </c>
      <c r="DM3" s="130">
        <f>(0*'Raw Adj (NEAM)'!$C19+'Raw Adj (NEAM)'!$D19+'Raw Adj (NEAM)'!$E19+'Raw Adj (NEAM)'!$F19+'Raw Adj (NEAM)'!$G19)/('Population (NEAM)'!$D18+0*'Population (NEAM)'!$C18)*10^5</f>
        <v>7.9802613024839833E-2</v>
      </c>
      <c r="DN3" s="130">
        <f>(0*'Raw Adj (NEAM)'!$C20+'Raw Adj (NEAM)'!$D20+'Raw Adj (NEAM)'!$E20+'Raw Adj (NEAM)'!$F20+'Raw Adj (NEAM)'!$G20)/('Population (NEAM)'!$D19+0*'Population (NEAM)'!$C19)*10^5</f>
        <v>0.32096195202436745</v>
      </c>
      <c r="DO3" s="130">
        <f>(0*'Raw Adj (NEAM)'!$C21+'Raw Adj (NEAM)'!$D21+'Raw Adj (NEAM)'!$E21+'Raw Adj (NEAM)'!$F21+'Raw Adj (NEAM)'!$G21)/('Population (NEAM)'!$D20+0*'Population (NEAM)'!$C20)*10^5</f>
        <v>0.32276115397826971</v>
      </c>
      <c r="DP3" s="130">
        <f>(0*'Raw Adj (NEAM)'!$C22+'Raw Adj (NEAM)'!$D22+'Raw Adj (NEAM)'!$E22+'Raw Adj (NEAM)'!$F22+'Raw Adj (NEAM)'!$G22)/('Population (NEAM)'!$D21+0*'Population (NEAM)'!$C21)*10^5</f>
        <v>8.2062526721610254E-2</v>
      </c>
      <c r="DQ3" s="130">
        <f>(0*'Raw Adj (NEAM)'!$C23+'Raw Adj (NEAM)'!$D23+'Raw Adj (NEAM)'!$E23+'Raw Adj (NEAM)'!$F23+'Raw Adj (NEAM)'!$G23)/('Population (NEAM)'!$D22+0*'Population (NEAM)'!$C22)*10^5</f>
        <v>8.3748677922433137E-2</v>
      </c>
      <c r="DR3" s="130">
        <f>(0*'Raw Adj (NEAM)'!$C24+'Raw Adj (NEAM)'!$D24+'Raw Adj (NEAM)'!$E24+'Raw Adj (NEAM)'!$F24+'Raw Adj (NEAM)'!$G24)/('Population (NEAM)'!$D23+0*'Population (NEAM)'!$C23)*10^5</f>
        <v>0.33174676203865849</v>
      </c>
      <c r="DS3" s="130">
        <f>(0*'Raw Adj (NEAM)'!$C25+'Raw Adj (NEAM)'!$D25+'Raw Adj (NEAM)'!$E25+'Raw Adj (NEAM)'!$F25+'Raw Adj (NEAM)'!$G25)/('Population (NEAM)'!$D24+0*'Population (NEAM)'!$C24)*10^5</f>
        <v>8.5804333685159703E-2</v>
      </c>
      <c r="DT3" s="130">
        <f>(0*'Raw Adj (NEAM)'!$C26+'Raw Adj (NEAM)'!$D26+'Raw Adj (NEAM)'!$E26+'Raw Adj (NEAM)'!$F26+'Raw Adj (NEAM)'!$G26)/('Population (NEAM)'!$D25+0*'Population (NEAM)'!$C25)*10^5</f>
        <v>0.17130882166768796</v>
      </c>
      <c r="DU3" s="130">
        <f>(0*'Raw Adj (NEAM)'!$C27+'Raw Adj (NEAM)'!$D27+'Raw Adj (NEAM)'!$E27+'Raw Adj (NEAM)'!$F27+'Raw Adj (NEAM)'!$G27)/('Population (NEAM)'!$D26+0*'Population (NEAM)'!$C26)*10^5</f>
        <v>0.17123641173690091</v>
      </c>
      <c r="DV3" s="130">
        <f>(0*'Raw Adj (NEAM)'!$C28+'Raw Adj (NEAM)'!$D28+'Raw Adj (NEAM)'!$E28+'Raw Adj (NEAM)'!$F28+'Raw Adj (NEAM)'!$G28)/('Population (NEAM)'!$D27+0*'Population (NEAM)'!$C27)*10^5</f>
        <v>0.34436268919644181</v>
      </c>
      <c r="DW3" s="130">
        <f>(0*'Raw Adj (NEAM)'!$C29+'Raw Adj (NEAM)'!$D29+'Raw Adj (NEAM)'!$E29+'Raw Adj (NEAM)'!$F29+'Raw Adj (NEAM)'!$G29)/('Population (NEAM)'!$D28+0*'Population (NEAM)'!$C28)*10^5</f>
        <v>8.5828275473059712E-2</v>
      </c>
      <c r="DX3" s="130">
        <f>(0*'Raw Adj (NEAM)'!$C30+'Raw Adj (NEAM)'!$D30+'Raw Adj (NEAM)'!$E30+'Raw Adj (NEAM)'!$F30+'Raw Adj (NEAM)'!$G30)/('Population (NEAM)'!$D29+0*'Population (NEAM)'!$C29)*10^5</f>
        <v>8.693396426527239E-2</v>
      </c>
      <c r="DY3" s="130">
        <f>(0*'Raw Adj (NEAM)'!$C31+'Raw Adj (NEAM)'!$D31+'Raw Adj (NEAM)'!$E31+'Raw Adj (NEAM)'!$F31+'Raw Adj (NEAM)'!$G31)/('Population (NEAM)'!$D30+0*'Population (NEAM)'!$C30)*10^5</f>
        <v>0</v>
      </c>
      <c r="DZ3" s="130">
        <f>(0*'Raw Adj (NEAM)'!$C32+'Raw Adj (NEAM)'!$D32+'Raw Adj (NEAM)'!$E32+'Raw Adj (NEAM)'!$F32+'Raw Adj (NEAM)'!$G32)/('Population (NEAM)'!$D31+0*'Population (NEAM)'!$C31)*10^5</f>
        <v>8.5539928456114633E-2</v>
      </c>
      <c r="EA3" s="130">
        <f>(0*'Raw Adj (NEAM)'!$C33+'Raw Adj (NEAM)'!$D33+'Raw Adj (NEAM)'!$E33+'Raw Adj (NEAM)'!$F33+'Raw Adj (NEAM)'!$G33)/('Population (NEAM)'!$D32+0*'Population (NEAM)'!$C32)*10^5</f>
        <v>0.16607555040203043</v>
      </c>
      <c r="EB3" s="130">
        <f>(0*'Raw Adj (NEAM)'!$C34+'Raw Adj (NEAM)'!$D34+'Raw Adj (NEAM)'!$E34+'Raw Adj (NEAM)'!$F34+'Raw Adj (NEAM)'!$G34)/('Population (NEAM)'!$D33+0*'Population (NEAM)'!$C33)*10^5</f>
        <v>0</v>
      </c>
      <c r="EC3" s="130">
        <f>(0*'Raw Adj (NEAM)'!$C35+'Raw Adj (NEAM)'!$D35+'Raw Adj (NEAM)'!$E35+'Raw Adj (NEAM)'!$F35+'Raw Adj (NEAM)'!$G35)/('Population (NEAM)'!$D34+0*'Population (NEAM)'!$C34)*10^5</f>
        <v>7.6499077841866145E-2</v>
      </c>
      <c r="ED3" s="130">
        <f>(0*'Raw Adj (NEAM)'!$C36+'Raw Adj (NEAM)'!$D36+'Raw Adj (NEAM)'!$E36+'Raw Adj (NEAM)'!$F36+'Raw Adj (NEAM)'!$G36)/('Population (NEAM)'!$D35+0*'Population (NEAM)'!$C35)*10^5</f>
        <v>0.1520335521158418</v>
      </c>
      <c r="EE3" s="130">
        <f>(0*'Raw Adj (NEAM)'!$C37+'Raw Adj (NEAM)'!$D37+'Raw Adj (NEAM)'!$E37+'Raw Adj (NEAM)'!$F37+'Raw Adj (NEAM)'!$G37)/('Population (NEAM)'!$D36+0*'Population (NEAM)'!$C36)*10^5</f>
        <v>7.4852036237367775E-2</v>
      </c>
      <c r="EF3" s="130">
        <f>(0*'Raw Adj (NEAM)'!$C38+'Raw Adj (NEAM)'!$D38+'Raw Adj (NEAM)'!$E38+'Raw Adj (NEAM)'!$F38+'Raw Adj (NEAM)'!$G38)/('Population (NEAM)'!$D37+0*'Population (NEAM)'!$C37)*10^5</f>
        <v>0.14892266947662322</v>
      </c>
      <c r="EG3" s="130">
        <f>(0*'Raw Adj (NEAM)'!$C39+'Raw Adj (NEAM)'!$D39+'Raw Adj (NEAM)'!$E39+'Raw Adj (NEAM)'!$F39+'Raw Adj (NEAM)'!$G39)/('Population (NEAM)'!$D38+0*'Population (NEAM)'!$C38)*10^5</f>
        <v>7.376529255942034E-2</v>
      </c>
      <c r="EH3" s="130">
        <f>(0*'Raw Adj (NEAM)'!$C40+'Raw Adj (NEAM)'!$D40+'Raw Adj (NEAM)'!$E40+'Raw Adj (NEAM)'!$F40+'Raw Adj (NEAM)'!$G40)/('Population (NEAM)'!$D39+0*'Population (NEAM)'!$C39)*10^5</f>
        <v>0.2189769902331796</v>
      </c>
      <c r="EI3" s="130">
        <f>(0*'Raw Adj (NEAM)'!$C41+'Raw Adj (NEAM)'!$D41+'Raw Adj (NEAM)'!$E41+'Raw Adj (NEAM)'!$F41+'Raw Adj (NEAM)'!$G41)/('Population (NEAM)'!$D40+0*'Population (NEAM)'!$C40)*10^5</f>
        <v>0</v>
      </c>
      <c r="EJ3" s="130">
        <f>(0*'Raw Adj (NEAM)'!$C42+'Raw Adj (NEAM)'!$D42+'Raw Adj (NEAM)'!$E42+'Raw Adj (NEAM)'!$F42+'Raw Adj (NEAM)'!$G42)/('Population (NEAM)'!$D41+0*'Population (NEAM)'!$C41)*10^5</f>
        <v>0.1395797390934701</v>
      </c>
      <c r="EK3" s="130">
        <f>(0*'Raw Adj (NEAM)'!$C43+'Raw Adj (NEAM)'!$D43+'Raw Adj (NEAM)'!$E43+'Raw Adj (NEAM)'!$F43+'Raw Adj (NEAM)'!$G43)/('Population (NEAM)'!$D42+0*'Population (NEAM)'!$C42)*10^5</f>
        <v>6.7753707144086392E-2</v>
      </c>
      <c r="EL3" s="130">
        <f>(0*'Raw Adj (NEAM)'!$C44+'Raw Adj (NEAM)'!$D44+'Raw Adj (NEAM)'!$E44+'Raw Adj (NEAM)'!$F44+'Raw Adj (NEAM)'!$G44)/('Population (NEAM)'!$D43+0*'Population (NEAM)'!$C43)*10^5</f>
        <v>6.5690937278293074E-2</v>
      </c>
      <c r="EM3" s="130">
        <f>(0*'Raw Adj (NEAM)'!$C45+'Raw Adj (NEAM)'!$D45+'Raw Adj (NEAM)'!$E45+'Raw Adj (NEAM)'!$F45+'Raw Adj (NEAM)'!$G45)/('Population (NEAM)'!$D44+0*'Population (NEAM)'!$C44)*10^5</f>
        <v>0</v>
      </c>
      <c r="EN3" s="130">
        <f>(0*'Raw Adj (NEAM)'!$C46+'Raw Adj (NEAM)'!$D46+'Raw Adj (NEAM)'!$E46+'Raw Adj (NEAM)'!$F46+'Raw Adj (NEAM)'!$G46)/('Population (NEAM)'!$D45+0*'Population (NEAM)'!$C45)*10^5</f>
        <v>0</v>
      </c>
      <c r="EO3" s="130">
        <f>(0*'Raw Adj (NEAM)'!$C47+'Raw Adj (NEAM)'!$D47+'Raw Adj (NEAM)'!$E47+'Raw Adj (NEAM)'!$F47+'Raw Adj (NEAM)'!$G47)/('Population (NEAM)'!$D46+0*'Population (NEAM)'!$C46)*10^5</f>
        <v>6.0063270649301975E-2</v>
      </c>
      <c r="EP3" s="27">
        <f>(0*'Raw Adj (NEAM)'!$C48+'Raw Adj (NEAM)'!$D48+'Raw Adj (NEAM)'!$E48+'Raw Adj (NEAM)'!$F48+'Raw Adj (NEAM)'!$G48)/('Population (NEAM)'!$D47+0*'Population (NEAM)'!$C47)*10^5</f>
        <v>0</v>
      </c>
      <c r="EQ3" s="27">
        <f>(0*'Raw Adj (NEAM)'!$C49+'Raw Adj (NEAM)'!$D49+'Raw Adj (NEAM)'!$E49+'Raw Adj (NEAM)'!$F49+'Raw Adj (NEAM)'!$G49)/('Population (NEAM)'!$D48+0*'Population (NEAM)'!$C48)*10^5</f>
        <v>0</v>
      </c>
      <c r="ER3" s="27">
        <f>(0*'Raw Adj (NEAM)'!$C50+'Raw Adj (NEAM)'!$D50+'Raw Adj (NEAM)'!$E50+'Raw Adj (NEAM)'!$F50+'Raw Adj (NEAM)'!$G50)/('Population (NEAM)'!$D49+0*'Population (NEAM)'!$C49)*10^5</f>
        <v>0</v>
      </c>
      <c r="ES3" s="27">
        <f>(0*'Raw Adj (NEAM)'!$C51+'Raw Adj (NEAM)'!$D51+'Raw Adj (NEAM)'!$E51+'Raw Adj (NEAM)'!$F51+'Raw Adj (NEAM)'!$G51)/('Population (NEAM)'!$D50+0*'Population (NEAM)'!$C50)*10^5</f>
        <v>0</v>
      </c>
      <c r="ET3" s="27">
        <f>(0*'Raw Adj (NEAM)'!$C52+'Raw Adj (NEAM)'!$D52+'Raw Adj (NEAM)'!$E52+'Raw Adj (NEAM)'!$F52+'Raw Adj (NEAM)'!$G52)/('Population (NEAM)'!$D51+0*'Population (NEAM)'!$C51)*10^5</f>
        <v>5.8656083545032926E-2</v>
      </c>
      <c r="EU3" s="27">
        <f>(0*'Raw Adj (NEAM)'!$C53+'Raw Adj (NEAM)'!$D53+'Raw Adj (NEAM)'!$E53+'Raw Adj (NEAM)'!$F53+'Raw Adj (NEAM)'!$G53)/('Population (NEAM)'!$D52+0*'Population (NEAM)'!$C52)*10^5</f>
        <v>0</v>
      </c>
      <c r="EV3" s="27">
        <f>(0*'Raw Adj (NEAM)'!$C54+'Raw Adj (NEAM)'!$D54+'Raw Adj (NEAM)'!$E54+'Raw Adj (NEAM)'!$F54+'Raw Adj (NEAM)'!$G54)/('Population (NEAM)'!$D53+0*'Population (NEAM)'!$C53)*10^5</f>
        <v>5.8231995103853851E-2</v>
      </c>
      <c r="EW3" s="27">
        <f>(0*'Raw Adj (NEAM)'!$C55+'Raw Adj (NEAM)'!$D55+'Raw Adj (NEAM)'!$E55+'Raw Adj (NEAM)'!$F55+'Raw Adj (NEAM)'!$G55)/('Population (NEAM)'!$D54+0*'Population (NEAM)'!$C54)*10^5</f>
        <v>0</v>
      </c>
      <c r="EX3" s="27">
        <f>(0*'Raw Adj (NEAM)'!$C56+'Raw Adj (NEAM)'!$D56+'Raw Adj (NEAM)'!$E56+'Raw Adj (NEAM)'!$F56+'Raw Adj (NEAM)'!$G56)/('Population (NEAM)'!$D55+0*'Population (NEAM)'!$C55)*10^5</f>
        <v>0</v>
      </c>
      <c r="EY3" s="27">
        <f>(0*'Raw Adj (NEAM)'!$C57+'Raw Adj (NEAM)'!$D57+'Raw Adj (NEAM)'!$E57+'Raw Adj (NEAM)'!$F57+'Raw Adj (NEAM)'!$G57)/('Population (NEAM)'!$D56+0*'Population (NEAM)'!$C56)*10^5</f>
        <v>0</v>
      </c>
      <c r="EZ3" s="27">
        <f>(0*'Raw Adj (NEAM)'!$C58+'Raw Adj (NEAM)'!$D58+'Raw Adj (NEAM)'!$E58+'Raw Adj (NEAM)'!$F58+'Raw Adj (NEAM)'!$G58)/('Population (NEAM)'!$D57+0*'Population (NEAM)'!$C57)*10^5</f>
        <v>0</v>
      </c>
      <c r="FA3" s="27">
        <f>(0*'Raw Adj (NEAM)'!$C59+'Raw Adj (NEAM)'!$D59+'Raw Adj (NEAM)'!$E59+'Raw Adj (NEAM)'!$F59+'Raw Adj (NEAM)'!$G59)/('Population (NEAM)'!$D58+0*'Population (NEAM)'!$C58)*10^5</f>
        <v>0</v>
      </c>
      <c r="FB3" s="27">
        <f>(0*'Raw Adj (NEAM)'!$C60+'Raw Adj (NEAM)'!$D60-+'Raw Adj (NEAM)'!$E60+'Raw Adj (NEAM)'!$F60+'Raw Adj (NEAM)'!$G60)/('Population (NEAM)'!$D59+0*'Population (NEAM)'!$C59)*10^5</f>
        <v>0</v>
      </c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</row>
    <row r="4" spans="1:173" ht="17.100000000000001" customHeight="1">
      <c r="A4" s="28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>
        <f>'Raw Adj (NEAM)'!I$3/'Population (NEAM)'!E$2*10^5</f>
        <v>0.22220086578311718</v>
      </c>
      <c r="CT4" s="130">
        <f>'Raw Adj (NEAM)'!I$4/'Population (NEAM)'!E$3*10^5</f>
        <v>0.77244192064373096</v>
      </c>
      <c r="CU4" s="130">
        <f>'Raw Adj (NEAM)'!I$5/'Population (NEAM)'!E$4*10^5</f>
        <v>0.31575191582474926</v>
      </c>
      <c r="CV4" s="130">
        <f>'Raw Adj (NEAM)'!I$6/'Population (NEAM)'!E$5*10^5</f>
        <v>0.50300393952685429</v>
      </c>
      <c r="CW4" s="130">
        <f>'Raw Adj (NEAM)'!I$7/'Population (NEAM)'!E$6*10^5</f>
        <v>0.67437834359191251</v>
      </c>
      <c r="CX4" s="130">
        <f>'Raw Adj (NEAM)'!I$8/'Population (NEAM)'!E$7*10^5</f>
        <v>9.2427079655505798E-2</v>
      </c>
      <c r="CY4" s="130">
        <f>'Raw Adj (NEAM)'!I$9/'Population (NEAM)'!E$8*10^5</f>
        <v>0.62174969245595568</v>
      </c>
      <c r="CZ4" s="130">
        <f>'Raw Adj (NEAM)'!I$10/'Population (NEAM)'!E$9*10^5</f>
        <v>0.51293844482192907</v>
      </c>
      <c r="DA4" s="130">
        <f>'Raw Adj (NEAM)'!I$11/'Population (NEAM)'!E$10*10^5</f>
        <v>0.74158058838651841</v>
      </c>
      <c r="DB4" s="130">
        <f>'Raw Adj (NEAM)'!I$12/'Population (NEAM)'!E$11*10^5</f>
        <v>0.39759028480187286</v>
      </c>
      <c r="DC4" s="130">
        <f>'Raw Adj (NEAM)'!I$13/'Population (NEAM)'!E$12*10^5</f>
        <v>0.38419336298281581</v>
      </c>
      <c r="DD4" s="130">
        <f>'Raw Adj (NEAM)'!I$14/'Population (NEAM)'!E$13*10^5</f>
        <v>0.29108014018419548</v>
      </c>
      <c r="DE4" s="130">
        <f>'Raw Adj (NEAM)'!I$15/'Population (NEAM)'!E$14*10^5</f>
        <v>0.21042014590532915</v>
      </c>
      <c r="DF4" s="130">
        <f>'Raw Adj (NEAM)'!I$16/'Population (NEAM)'!E$15*10^5</f>
        <v>0.47355076890438347</v>
      </c>
      <c r="DG4" s="130">
        <f>'Raw Adj (NEAM)'!I$17/'Population (NEAM)'!E$16*10^5</f>
        <v>0.72172273905589479</v>
      </c>
      <c r="DH4" s="130">
        <f>'Raw Adj (NEAM)'!I$18/'Population (NEAM)'!E$17*10^5</f>
        <v>0.64000696327576034</v>
      </c>
      <c r="DI4" s="130">
        <f>'Raw Adj (NEAM)'!I$19/'Population (NEAM)'!E$18*10^5</f>
        <v>0.25317064587629323</v>
      </c>
      <c r="DJ4" s="130">
        <f>'Raw Adj (NEAM)'!I$20/'Population (NEAM)'!E$19*10^5</f>
        <v>0.56407358904042615</v>
      </c>
      <c r="DK4" s="130">
        <f>'Raw Adj (NEAM)'!I$21/'Population (NEAM)'!E$20*10^5</f>
        <v>0.6220880060437094</v>
      </c>
      <c r="DL4" s="130">
        <f>'Raw Adj (NEAM)'!I$22/'Population (NEAM)'!E$21*10^5</f>
        <v>0.30796699530030047</v>
      </c>
      <c r="DM4" s="130">
        <f>'Raw Adj (NEAM)'!I$23/'Population (NEAM)'!E$22*10^5</f>
        <v>0.54817221719460318</v>
      </c>
      <c r="DN4" s="130">
        <f>'Raw Adj (NEAM)'!I$24/'Population (NEAM)'!E$23*10^5</f>
        <v>0.12189881788621353</v>
      </c>
      <c r="DO4" s="130">
        <f>'Raw Adj (NEAM)'!I$25/'Population (NEAM)'!E$24*10^5</f>
        <v>0.36683684839458441</v>
      </c>
      <c r="DP4" s="130">
        <f>'Raw Adj (NEAM)'!I$26/'Population (NEAM)'!E$25*10^5</f>
        <v>0.24717043915698811</v>
      </c>
      <c r="DQ4" s="130">
        <f>'Raw Adj (NEAM)'!I$27/'Population (NEAM)'!E$26*10^5</f>
        <v>0.31470414851820289</v>
      </c>
      <c r="DR4" s="130">
        <f>'Raw Adj (NEAM)'!I$28/'Population (NEAM)'!E$27*10^5</f>
        <v>0.19150286469135291</v>
      </c>
      <c r="DS4" s="130">
        <f>'Raw Adj (NEAM)'!I$29/'Population (NEAM)'!E$28*10^5</f>
        <v>0.38934040479332549</v>
      </c>
      <c r="DT4" s="130">
        <f>'Raw Adj (NEAM)'!I$30/'Population (NEAM)'!E$29*10^5</f>
        <v>6.4538105298049223E-2</v>
      </c>
      <c r="DU4" s="130">
        <f>'Raw Adj (NEAM)'!I$31/'Population (NEAM)'!E$30*10^5</f>
        <v>0.31953065292701904</v>
      </c>
      <c r="DV4" s="130">
        <f>'Raw Adj (NEAM)'!I$32/'Population (NEAM)'!E$31*10^5</f>
        <v>6.3223630008741927E-2</v>
      </c>
      <c r="DW4" s="130">
        <f>'Raw Adj (NEAM)'!I$33/'Population (NEAM)'!E$32*10^5</f>
        <v>0.25168861034790035</v>
      </c>
      <c r="DX4" s="130">
        <f>'Raw Adj (NEAM)'!I$34/'Population (NEAM)'!E$33*10^5</f>
        <v>6.2386495569623016E-2</v>
      </c>
      <c r="DY4" s="130">
        <f>'Raw Adj (NEAM)'!I$35/'Population (NEAM)'!E$34*10^5</f>
        <v>0.18982227383419545</v>
      </c>
      <c r="DZ4" s="130">
        <f>'Raw Adj (NEAM)'!I$36/'Population (NEAM)'!E$35*10^5</f>
        <v>0.37760730765800832</v>
      </c>
      <c r="EA4" s="130">
        <f>'Raw Adj (NEAM)'!I$37/'Population (NEAM)'!E$36*10^5</f>
        <v>0.12465318367970712</v>
      </c>
      <c r="EB4" s="130">
        <f>'Raw Adj (NEAM)'!I$38/'Population (NEAM)'!E$37*10^5</f>
        <v>6.0874076251111402E-2</v>
      </c>
      <c r="EC4" s="130">
        <f>'Raw Adj (NEAM)'!I$39/'Population (NEAM)'!E$38*10^5</f>
        <v>5.985771581519865E-2</v>
      </c>
      <c r="ED4" s="130">
        <f>'Raw Adj (NEAM)'!I$40/'Population (NEAM)'!E$39*10^5</f>
        <v>5.8413262147037869E-2</v>
      </c>
      <c r="EE4" s="130">
        <f>'Raw Adj (NEAM)'!I$41/'Population (NEAM)'!E$40*10^5</f>
        <v>0.11544647249262673</v>
      </c>
      <c r="EF4" s="130">
        <f>'Raw Adj (NEAM)'!I$42/'Population (NEAM)'!E$41*10^5</f>
        <v>5.6655525735234337E-2</v>
      </c>
      <c r="EG4" s="130">
        <f>'Raw Adj (NEAM)'!I$43/'Population (NEAM)'!E$42*10^5</f>
        <v>5.6108035798497866E-2</v>
      </c>
      <c r="EH4" s="130">
        <f>'Raw Adj (NEAM)'!I$44/'Population (NEAM)'!E$43*10^5</f>
        <v>0</v>
      </c>
      <c r="EI4" s="130">
        <f>'Raw Adj (NEAM)'!I45/'Population (NEAM)'!E44*10^5</f>
        <v>0</v>
      </c>
      <c r="EJ4" s="130">
        <f>'Raw Adj (NEAM)'!I46/'Population (NEAM)'!E45*10^5</f>
        <v>5.4401710389774649E-2</v>
      </c>
      <c r="EK4" s="130">
        <f>'Raw Adj (NEAM)'!I47/'Population (NEAM)'!E46*10^5</f>
        <v>5.2900648350346184E-2</v>
      </c>
      <c r="EL4" s="130">
        <f>'Raw Adj (NEAM)'!I48/'Population (NEAM)'!E47*10^5</f>
        <v>0</v>
      </c>
      <c r="EM4" s="130">
        <f>'Raw Adj (NEAM)'!I49/'Population (NEAM)'!E48*10^5</f>
        <v>4.966631685024165E-2</v>
      </c>
      <c r="EN4" s="130">
        <f>'Raw Adj (NEAM)'!I50/'Population (NEAM)'!E49*10^5</f>
        <v>0.19288653738767977</v>
      </c>
      <c r="EO4" s="130">
        <f>'Raw Adj (NEAM)'!I51/'Population (NEAM)'!E50*10^5</f>
        <v>4.703049457268093E-2</v>
      </c>
      <c r="EP4" s="27">
        <f>'Raw Adj (NEAM)'!I52/'Population (NEAM)'!E51*10^5</f>
        <v>0</v>
      </c>
      <c r="EQ4" s="27">
        <f>'Raw Adj (NEAM)'!I53/'Population (NEAM)'!E52*10^5</f>
        <v>0</v>
      </c>
      <c r="ER4" s="27">
        <f>'Raw Adj (NEAM)'!I54/'Population (NEAM)'!E53*10^5</f>
        <v>0</v>
      </c>
      <c r="ES4" s="27">
        <f>'Raw Adj (NEAM)'!I55/'Population (NEAM)'!E54*10^5</f>
        <v>0</v>
      </c>
      <c r="ET4" s="131">
        <f>'Raw Adj (NEAM)'!I56/'Population (NEAM)'!E55*10^5</f>
        <v>0</v>
      </c>
      <c r="EU4" s="131">
        <f>'Raw Adj (NEAM)'!I57/'Population (NEAM)'!E56*10^5</f>
        <v>0</v>
      </c>
      <c r="EV4" s="131">
        <f>'Raw Adj (NEAM)'!I58/'Population (NEAM)'!E57*10^5</f>
        <v>0</v>
      </c>
      <c r="EW4" s="131">
        <f>'Raw Adj (NEAM)'!I59/'Population (NEAM)'!E58*10^5</f>
        <v>4.5701896583006288E-2</v>
      </c>
      <c r="EX4" s="131">
        <f>'Raw Adj (NEAM)'!I60/'Population (NEAM)'!E59*10^5</f>
        <v>0</v>
      </c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</row>
    <row r="5" spans="1:173" ht="17.100000000000001" customHeight="1">
      <c r="A5" s="28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>
        <f>'Raw Adj (NEAM)'!J3/'Population (NEAM)'!F2*10^5</f>
        <v>0.49680035282386892</v>
      </c>
      <c r="CO5" s="130">
        <f>'Raw Adj (NEAM)'!J4/'Population (NEAM)'!F3*10^5</f>
        <v>0.25994821831491166</v>
      </c>
      <c r="CP5" s="130">
        <f>'Raw Adj (NEAM)'!J5/'Population (NEAM)'!F4*10^5</f>
        <v>0.24885062119336315</v>
      </c>
      <c r="CQ5" s="130">
        <f>'Raw Adj (NEAM)'!J6/'Population (NEAM)'!F5*10^5</f>
        <v>0.47722958680269295</v>
      </c>
      <c r="CR5" s="130">
        <f>'Raw Adj (NEAM)'!J7/'Population (NEAM)'!F6*10^5</f>
        <v>0.22922609830819679</v>
      </c>
      <c r="CS5" s="130">
        <f>'Raw Adj (NEAM)'!J8/'Population (NEAM)'!F7*10^5</f>
        <v>0.55129709179758135</v>
      </c>
      <c r="CT5" s="130">
        <f>'Raw Adj (NEAM)'!J9/'Population (NEAM)'!F8*10^5</f>
        <v>0.31868785586810566</v>
      </c>
      <c r="CU5" s="130">
        <f>'Raw Adj (NEAM)'!J10/'Population (NEAM)'!F9*10^5</f>
        <v>0.51244156885011194</v>
      </c>
      <c r="CV5" s="130">
        <f>'Raw Adj (NEAM)'!J11/'Population (NEAM)'!F10*10^5</f>
        <v>0.19802195865499528</v>
      </c>
      <c r="CW5" s="130">
        <f>'Raw Adj (NEAM)'!J12/'Population (NEAM)'!F11*10^5</f>
        <v>0.4787066495225859</v>
      </c>
      <c r="CX5" s="130">
        <f>'Raw Adj (NEAM)'!J13/'Population (NEAM)'!F12*10^5</f>
        <v>0.55619569560151172</v>
      </c>
      <c r="CY5" s="130">
        <f>'Raw Adj (NEAM)'!J14/'Population (NEAM)'!F13*10^5</f>
        <v>0.26209067988069634</v>
      </c>
      <c r="CZ5" s="130">
        <f>'Raw Adj (NEAM)'!J15/'Population (NEAM)'!F14*10^5</f>
        <v>1.076691403513625</v>
      </c>
      <c r="DA5" s="130">
        <f>'Raw Adj (NEAM)'!J16/'Population (NEAM)'!F15*10^5</f>
        <v>0.64082374046894841</v>
      </c>
      <c r="DB5" s="130">
        <f>'Raw Adj (NEAM)'!J17/'Population (NEAM)'!F16*10^5</f>
        <v>0.38822838730626724</v>
      </c>
      <c r="DC5" s="130">
        <f>'Raw Adj (NEAM)'!J18/'Population (NEAM)'!F17*10^5</f>
        <v>0.75038879519451018</v>
      </c>
      <c r="DD5" s="130">
        <f>'Raw Adj (NEAM)'!J19/'Population (NEAM)'!F18*10^5</f>
        <v>0.50719554699699299</v>
      </c>
      <c r="DE5" s="130">
        <f>'Raw Adj (NEAM)'!J20/'Population (NEAM)'!F19*10^5</f>
        <v>0.62594987894129328</v>
      </c>
      <c r="DF5" s="130">
        <f>'Raw Adj (NEAM)'!J21/'Population (NEAM)'!F20*10^5</f>
        <v>0.66936079925963343</v>
      </c>
      <c r="DG5" s="130">
        <f>'Raw Adj (NEAM)'!J22/'Population (NEAM)'!F21*10^5</f>
        <v>0.32535387765210588</v>
      </c>
      <c r="DH5" s="130">
        <f>'Raw Adj (NEAM)'!J23/'Population (NEAM)'!F22*10^5</f>
        <v>0.38235775813450196</v>
      </c>
      <c r="DI5" s="130">
        <f>'Raw Adj (NEAM)'!J24/'Population (NEAM)'!F23*10^5</f>
        <v>0.56152435143937418</v>
      </c>
      <c r="DJ5" s="130">
        <f>'Raw Adj (NEAM)'!J25/'Population (NEAM)'!F24*10^5</f>
        <v>0.30679175589193569</v>
      </c>
      <c r="DK5" s="130">
        <f>'Raw Adj (NEAM)'!J26/'Population (NEAM)'!F25*10^5</f>
        <v>0.36407466540324668</v>
      </c>
      <c r="DL5" s="130">
        <f>'Raw Adj (NEAM)'!J27/'Population (NEAM)'!F26*10^5</f>
        <v>0.23957814122580395</v>
      </c>
      <c r="DM5" s="130">
        <f>'Raw Adj (NEAM)'!J28/'Population (NEAM)'!F27*10^5</f>
        <v>0.35540442179965426</v>
      </c>
      <c r="DN5" s="130">
        <f>'Raw Adj (NEAM)'!J29/'Population (NEAM)'!F28*10^5</f>
        <v>0.23645996262868518</v>
      </c>
      <c r="DO5" s="130">
        <f>'Raw Adj (NEAM)'!J30/'Population (NEAM)'!F29*10^5</f>
        <v>0</v>
      </c>
      <c r="DP5" s="130">
        <f>'Raw Adj (NEAM)'!J31/'Population (NEAM)'!F30*10^5</f>
        <v>0.17985100423405234</v>
      </c>
      <c r="DQ5" s="130">
        <f>'Raw Adj (NEAM)'!J32/'Population (NEAM)'!F31*10^5</f>
        <v>0.18290899564121768</v>
      </c>
      <c r="DR5" s="130">
        <f>'Raw Adj (NEAM)'!J33/'Population (NEAM)'!F32*10^5</f>
        <v>0.12357711762057697</v>
      </c>
      <c r="DS5" s="130">
        <f>'Raw Adj (NEAM)'!J34/'Population (NEAM)'!F33*10^5</f>
        <v>0.24898894924796</v>
      </c>
      <c r="DT5" s="130">
        <f>'Raw Adj (NEAM)'!J35/'Population (NEAM)'!F34*10^5</f>
        <v>6.1092598356792371E-2</v>
      </c>
      <c r="DU5" s="130">
        <f>'Raw Adj (NEAM)'!J36/'Population (NEAM)'!F35*10^5</f>
        <v>0.23985924579738122</v>
      </c>
      <c r="DV5" s="130">
        <f>'Raw Adj (NEAM)'!J37/'Population (NEAM)'!F36*10^5</f>
        <v>0.11801316342427469</v>
      </c>
      <c r="DW5" s="130">
        <f>'Raw Adj (NEAM)'!J38/'Population (NEAM)'!F37*10^5</f>
        <v>0.17625446915238346</v>
      </c>
      <c r="DX5" s="130">
        <f>'Raw Adj (NEAM)'!J39/'Population (NEAM)'!F38*10^5</f>
        <v>0</v>
      </c>
      <c r="DY5" s="130">
        <f>'Raw Adj (NEAM)'!J40/'Population (NEAM)'!F39*10^5</f>
        <v>0.12042168784964438</v>
      </c>
      <c r="DZ5" s="130">
        <f>'Raw Adj (NEAM)'!J41/'Population (NEAM)'!F40*10^5</f>
        <v>0</v>
      </c>
      <c r="EA5" s="130">
        <f>'Raw Adj (NEAM)'!J42/'Population (NEAM)'!F41*10^5</f>
        <v>0.12023555347280858</v>
      </c>
      <c r="EB5" s="130">
        <f>'Raw Adj (NEAM)'!J43/'Population (NEAM)'!F42*10^5</f>
        <v>5.9170652303188055E-2</v>
      </c>
      <c r="EC5" s="130">
        <f>'Raw Adj (NEAM)'!J44/'Population (NEAM)'!F43*10^5</f>
        <v>0.11545304351540663</v>
      </c>
      <c r="ED5" s="130">
        <f>'Raw Adj (NEAM)'!J45/'Population (NEAM)'!F44*10^5</f>
        <v>0.11140577939761781</v>
      </c>
      <c r="EE5" s="130">
        <f>'Raw Adj (NEAM)'!J46/'Population (NEAM)'!F45*10^5</f>
        <v>0.10385620692726091</v>
      </c>
      <c r="EF5" s="130">
        <f>'Raw Adj (NEAM)'!J47/'Population (NEAM)'!F46*10^5</f>
        <v>0</v>
      </c>
      <c r="EG5" s="130">
        <f>'Raw Adj (NEAM)'!J48/'Population (NEAM)'!F47*10^5</f>
        <v>0.15485005868817225</v>
      </c>
      <c r="EH5" s="130">
        <f>'Raw Adj (NEAM)'!J49/'Population (NEAM)'!F48*10^5</f>
        <v>0.10213237070169535</v>
      </c>
      <c r="EI5" s="130">
        <f>'Raw Adj (NEAM)'!J50/'Population (NEAM)'!F49*10^5</f>
        <v>0.15098183487217373</v>
      </c>
      <c r="EJ5" s="130">
        <f>'Raw Adj (NEAM)'!J51/'Population (NEAM)'!F50*10^5</f>
        <v>9.9224018562829405E-2</v>
      </c>
      <c r="EK5" s="130">
        <f>'Raw Adj (NEAM)'!J52/'Population (NEAM)'!F51*10^5</f>
        <v>0</v>
      </c>
      <c r="EL5" s="130">
        <f>'Raw Adj (NEAM)'!J53/'Population (NEAM)'!F52*10^5</f>
        <v>4.5116418406054987E-2</v>
      </c>
      <c r="EM5" s="130">
        <f>'Raw Adj (NEAM)'!J54/'Population (NEAM)'!F53*10^5</f>
        <v>4.3644832320918703E-2</v>
      </c>
      <c r="EN5" s="132">
        <f>'Raw Adj (NEAM)'!J55/'Population (NEAM)'!F54*10^5</f>
        <v>4.2606640159655609E-2</v>
      </c>
      <c r="EO5" s="131">
        <f>'Raw Adj (NEAM)'!J56/'Population (NEAM)'!F55*10^5</f>
        <v>8.349660398437446E-2</v>
      </c>
      <c r="EP5" s="131">
        <f>'Raw Adj (NEAM)'!J57/'Population (NEAM)'!F56*10^5</f>
        <v>8.2426776173386368E-2</v>
      </c>
      <c r="EQ5" s="131">
        <f>'Raw Adj (NEAM)'!J58/'Population (NEAM)'!F57*10^5</f>
        <v>0</v>
      </c>
      <c r="ER5" s="131">
        <f>'Raw Adj (NEAM)'!J59/'Population (NEAM)'!F58*10^5</f>
        <v>4.1755135359710045E-2</v>
      </c>
      <c r="ES5" s="131">
        <f>'Raw Adj (NEAM)'!J60/'Population (NEAM)'!F59*10^5</f>
        <v>4.2404361203741088E-2</v>
      </c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</row>
    <row r="6" spans="1:173" ht="17.100000000000001" customHeight="1">
      <c r="A6" s="28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>
        <f>'Raw Adj (NEAM)'!K3/'Population (NEAM)'!G2*10^5</f>
        <v>1.1792416176595386</v>
      </c>
      <c r="CJ6" s="130">
        <f>'Raw Adj (NEAM)'!K4/'Population (NEAM)'!G3*10^5</f>
        <v>0.55345932834943201</v>
      </c>
      <c r="CK6" s="130">
        <f>'Raw Adj (NEAM)'!K5/'Population (NEAM)'!G4*10^5</f>
        <v>0.4052175815804297</v>
      </c>
      <c r="CL6" s="130">
        <f>'Raw Adj (NEAM)'!K6/'Population (NEAM)'!G5*10^5</f>
        <v>0.92371804430415649</v>
      </c>
      <c r="CM6" s="130">
        <f>'Raw Adj (NEAM)'!K7/'Population (NEAM)'!G6*10^5</f>
        <v>0.3868651542818235</v>
      </c>
      <c r="CN6" s="130">
        <f>'Raw Adj (NEAM)'!K8/'Population (NEAM)'!G7*10^5</f>
        <v>0.63045580693930092</v>
      </c>
      <c r="CO6" s="130">
        <f>'Raw Adj (NEAM)'!K9/'Population (NEAM)'!G8*10^5</f>
        <v>0.61670227094444252</v>
      </c>
      <c r="CP6" s="130">
        <f>'Raw Adj (NEAM)'!K10/'Population (NEAM)'!G9*10^5</f>
        <v>0.36219985705178975</v>
      </c>
      <c r="CQ6" s="130">
        <f>'Raw Adj (NEAM)'!K11/'Population (NEAM)'!G10*10^5</f>
        <v>0.59117657143600333</v>
      </c>
      <c r="CR6" s="130">
        <f>'Raw Adj (NEAM)'!K12/'Population (NEAM)'!G11*10^5</f>
        <v>0.11582559907895482</v>
      </c>
      <c r="CS6" s="130">
        <f>'Raw Adj (NEAM)'!K13/'Population (NEAM)'!G12*10^5</f>
        <v>0.79471491872904654</v>
      </c>
      <c r="CT6" s="130">
        <f>'Raw Adj (NEAM)'!K14/'Population (NEAM)'!G13*10^5</f>
        <v>0.64474047583996252</v>
      </c>
      <c r="CU6" s="130">
        <f>'Raw Adj (NEAM)'!K15/'Population (NEAM)'!G14*10^5</f>
        <v>0.72842837415827499</v>
      </c>
      <c r="CV6" s="130">
        <f>'Raw Adj (NEAM)'!K16/'Population (NEAM)'!G15*10^5</f>
        <v>0.40129163739327772</v>
      </c>
      <c r="CW6" s="130">
        <f>'Raw Adj (NEAM)'!K17/'Population (NEAM)'!G16*10^5</f>
        <v>0.19482190647652306</v>
      </c>
      <c r="CX6" s="130">
        <f>'Raw Adj (NEAM)'!K18/'Population (NEAM)'!G17*10^5</f>
        <v>0.47017832829599948</v>
      </c>
      <c r="CY6" s="130">
        <f>'Raw Adj (NEAM)'!K19/'Population (NEAM)'!G18*10^5</f>
        <v>0.18030824776805435</v>
      </c>
      <c r="CZ6" s="130">
        <f>'Raw Adj (NEAM)'!K20/'Population (NEAM)'!G19*10^5</f>
        <v>0.76497326800914944</v>
      </c>
      <c r="DA6" s="130">
        <f>'Raw Adj (NEAM)'!K21/'Population (NEAM)'!G20*10^5</f>
        <v>0.65639727657487956</v>
      </c>
      <c r="DB6" s="130">
        <f>'Raw Adj (NEAM)'!K22/'Population (NEAM)'!G21*10^5</f>
        <v>1.0237542485801316</v>
      </c>
      <c r="DC6" s="130">
        <f>'Raw Adj (NEAM)'!K23/'Population (NEAM)'!G22*10^5</f>
        <v>0.22606063126979162</v>
      </c>
      <c r="DD6" s="130">
        <f>'Raw Adj (NEAM)'!K24/'Population (NEAM)'!G23*10^5</f>
        <v>0.50746554308962422</v>
      </c>
      <c r="DE6" s="130">
        <f>'Raw Adj (NEAM)'!K25/'Population (NEAM)'!G24*10^5</f>
        <v>0.48192120781020786</v>
      </c>
      <c r="DF6" s="130">
        <f>'Raw Adj (NEAM)'!K26/'Population (NEAM)'!G25*10^5</f>
        <v>0.26344829448513807</v>
      </c>
      <c r="DG6" s="130">
        <f>'Raw Adj (NEAM)'!K27/'Population (NEAM)'!G26*10^5</f>
        <v>0.7020217140421765</v>
      </c>
      <c r="DH6" s="130">
        <f>'Raw Adj (NEAM)'!K28/'Population (NEAM)'!G27*10^5</f>
        <v>0.43602826833553376</v>
      </c>
      <c r="DI6" s="130">
        <f>'Raw Adj (NEAM)'!K29/'Population (NEAM)'!G28*10^5</f>
        <v>0.30504379544275556</v>
      </c>
      <c r="DJ6" s="130">
        <f>'Raw Adj (NEAM)'!K30/'Population (NEAM)'!G29*10^5</f>
        <v>0.36039367242413578</v>
      </c>
      <c r="DK6" s="130">
        <f>'Raw Adj (NEAM)'!K31/'Population (NEAM)'!G30*10^5</f>
        <v>0.29713510650094771</v>
      </c>
      <c r="DL6" s="130">
        <f>'Raw Adj (NEAM)'!K32/'Population (NEAM)'!G31*10^5</f>
        <v>0.11729767734177189</v>
      </c>
      <c r="DM6" s="130">
        <f>'Raw Adj (NEAM)'!K33/'Population (NEAM)'!G32*10^5</f>
        <v>0.17403290927507811</v>
      </c>
      <c r="DN6" s="130">
        <f>'Raw Adj (NEAM)'!K34/'Population (NEAM)'!G33*10^5</f>
        <v>0.34513225467999337</v>
      </c>
      <c r="DO6" s="130">
        <f>'Raw Adj (NEAM)'!K35/'Population (NEAM)'!G34*10^5</f>
        <v>0.17342527107959602</v>
      </c>
      <c r="DP6" s="130">
        <f>'Raw Adj (NEAM)'!K36/'Population (NEAM)'!G35*10^5</f>
        <v>0.23426909389751269</v>
      </c>
      <c r="DQ6" s="130">
        <f>'Raw Adj (NEAM)'!K37/'Population (NEAM)'!G36*10^5</f>
        <v>0.17851084114189339</v>
      </c>
      <c r="DR6" s="130">
        <f>'Raw Adj (NEAM)'!K38/'Population (NEAM)'!G37*10^5</f>
        <v>0.24000107520481689</v>
      </c>
      <c r="DS6" s="130">
        <f>'Raw Adj (NEAM)'!K39/'Population (NEAM)'!G38*10^5</f>
        <v>0.23870212403714275</v>
      </c>
      <c r="DT6" s="130">
        <f>'Raw Adj (NEAM)'!K40/'Population (NEAM)'!G39*10^5</f>
        <v>0.11597536938300118</v>
      </c>
      <c r="DU6" s="130">
        <f>'Raw Adj (NEAM)'!K41/'Population (NEAM)'!G40*10^5</f>
        <v>0.28341054664736376</v>
      </c>
      <c r="DV6" s="130">
        <f>'Raw Adj (NEAM)'!K42/'Population (NEAM)'!G41*10^5</f>
        <v>0</v>
      </c>
      <c r="DW6" s="130">
        <f>'Raw Adj (NEAM)'!K43/'Population (NEAM)'!G42*10^5</f>
        <v>0.22170960498110534</v>
      </c>
      <c r="DX6" s="130">
        <f>'Raw Adj (NEAM)'!K44/'Population (NEAM)'!G43*10^5</f>
        <v>0.16779987515689287</v>
      </c>
      <c r="DY6" s="130">
        <f>'Raw Adj (NEAM)'!K45/'Population (NEAM)'!G44*10^5</f>
        <v>0.17107830082750575</v>
      </c>
      <c r="DZ6" s="130">
        <f>'Raw Adj (NEAM)'!K46/'Population (NEAM)'!G45*10^5</f>
        <v>0.11317562310253994</v>
      </c>
      <c r="EA6" s="130">
        <f>'Raw Adj (NEAM)'!K47/'Population (NEAM)'!G46*10^5</f>
        <v>5.6253568585757162E-2</v>
      </c>
      <c r="EB6" s="130">
        <f>'Raw Adj (NEAM)'!K48/'Population (NEAM)'!G47*10^5</f>
        <v>5.4849580510408259E-2</v>
      </c>
      <c r="EC6" s="130">
        <f>'Raw Adj (NEAM)'!K49/'Population (NEAM)'!G48*10^5</f>
        <v>0</v>
      </c>
      <c r="ED6" s="130">
        <f>'Raw Adj (NEAM)'!K50/'Population (NEAM)'!G49*10^5</f>
        <v>0</v>
      </c>
      <c r="EE6" s="130">
        <f>'Raw Adj (NEAM)'!K51/'Population (NEAM)'!G50*10^5</f>
        <v>5.000620076889533E-2</v>
      </c>
      <c r="EF6" s="130">
        <f>'Raw Adj (NEAM)'!K52/'Population (NEAM)'!G51*10^5</f>
        <v>0</v>
      </c>
      <c r="EG6" s="130">
        <f>'Raw Adj (NEAM)'!K53/'Population (NEAM)'!G52*10^5</f>
        <v>9.3046885395081727E-2</v>
      </c>
      <c r="EH6" s="130">
        <f>'Raw Adj (NEAM)'!K54/'Population (NEAM)'!G53*10^5</f>
        <v>0</v>
      </c>
      <c r="EI6" s="132">
        <f>'Raw Adj (NEAM)'!K55/'Population (NEAM)'!G54*10^5</f>
        <v>4.5451012671287823E-2</v>
      </c>
      <c r="EJ6" s="131">
        <f>'Raw Adj (NEAM)'!K56/'Population (NEAM)'!G55*10^5</f>
        <v>9.0217491818401219E-2</v>
      </c>
      <c r="EK6" s="131">
        <f>'Raw Adj (NEAM)'!K57/'Population (NEAM)'!G56*10^5</f>
        <v>8.9213745875537015E-2</v>
      </c>
      <c r="EL6" s="131">
        <f>'Raw Adj (NEAM)'!K58/'Population (NEAM)'!G57*10^5</f>
        <v>8.7402884469993281E-2</v>
      </c>
      <c r="EM6" s="131">
        <f>'Raw Adj (NEAM)'!K59/'Population (NEAM)'!G58*10^5</f>
        <v>4.2543397456160086E-2</v>
      </c>
      <c r="EN6" s="131">
        <f>'Raw Adj (NEAM)'!K60/'Population (NEAM)'!G59*10^5</f>
        <v>8.3176718503783928E-2</v>
      </c>
      <c r="EO6" s="130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</row>
    <row r="7" spans="1:173" ht="17.100000000000001" customHeight="1">
      <c r="A7" s="28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>
        <f>'Raw Adj (NEAM)'!L3/'Population (NEAM)'!H2*10^5</f>
        <v>0.12969534193621066</v>
      </c>
      <c r="CE7" s="130">
        <f>'Raw Adj (NEAM)'!L4/'Population (NEAM)'!H3*10^5</f>
        <v>0.56043758967001434</v>
      </c>
      <c r="CF7" s="130">
        <f>'Raw Adj (NEAM)'!L5/'Population (NEAM)'!H4*10^5</f>
        <v>0.97705866260210272</v>
      </c>
      <c r="CG7" s="130">
        <f>'Raw Adj (NEAM)'!L6/'Population (NEAM)'!H5*10^5</f>
        <v>1.251466997424759</v>
      </c>
      <c r="CH7" s="130">
        <f>'Raw Adj (NEAM)'!L7/'Population (NEAM)'!H6*10^5</f>
        <v>0.55411255411255411</v>
      </c>
      <c r="CI7" s="130">
        <f>'Raw Adj (NEAM)'!L8/'Population (NEAM)'!H7*10^5</f>
        <v>1.2419086203637137</v>
      </c>
      <c r="CJ7" s="130">
        <f>'Raw Adj (NEAM)'!L9/'Population (NEAM)'!H8*10^5</f>
        <v>0.82507229696002116</v>
      </c>
      <c r="CK7" s="130">
        <f>'Raw Adj (NEAM)'!L10/'Population (NEAM)'!H9*10^5</f>
        <v>0.13702478093163151</v>
      </c>
      <c r="CL7" s="130">
        <f>'Raw Adj (NEAM)'!L11/'Population (NEAM)'!H10*10^5</f>
        <v>0.54609595998208804</v>
      </c>
      <c r="CM7" s="130">
        <f>'Raw Adj (NEAM)'!L12/'Population (NEAM)'!H11*10^5</f>
        <v>0.54413255068934796</v>
      </c>
      <c r="CN7" s="130">
        <f>'Raw Adj (NEAM)'!L13/'Population (NEAM)'!H12*10^5</f>
        <v>0.40663354862320655</v>
      </c>
      <c r="CO7" s="130">
        <f>'Raw Adj (NEAM)'!L14/'Population (NEAM)'!H13*10^5</f>
        <v>0.1307673296134387</v>
      </c>
      <c r="CP7" s="130">
        <f>'Raw Adj (NEAM)'!L15/'Population (NEAM)'!H14*10^5</f>
        <v>1.167364988726497</v>
      </c>
      <c r="CQ7" s="130">
        <f>'Raw Adj (NEAM)'!L16/'Population (NEAM)'!H15*10^5</f>
        <v>0.75151957257574808</v>
      </c>
      <c r="CR7" s="130">
        <f>'Raw Adj (NEAM)'!L17/'Population (NEAM)'!H16*10^5</f>
        <v>0.35545533294967857</v>
      </c>
      <c r="CS7" s="130">
        <f>'Raw Adj (NEAM)'!L18/'Population (NEAM)'!H17*10^5</f>
        <v>0.90228684601121545</v>
      </c>
      <c r="CT7" s="130">
        <f>'Raw Adj (NEAM)'!L19/'Population (NEAM)'!H18*10^5</f>
        <v>0.54413133676310188</v>
      </c>
      <c r="CU7" s="130">
        <f>'Raw Adj (NEAM)'!L20/'Population (NEAM)'!H19*10^5</f>
        <v>0</v>
      </c>
      <c r="CV7" s="130">
        <f>'Raw Adj (NEAM)'!L21/'Population (NEAM)'!H20*10^5</f>
        <v>0.72765897243534261</v>
      </c>
      <c r="CW7" s="130">
        <f>'Raw Adj (NEAM)'!L22/'Population (NEAM)'!H21*10^5</f>
        <v>0.71240532769271148</v>
      </c>
      <c r="CX7" s="130">
        <f>'Raw Adj (NEAM)'!L23/'Population (NEAM)'!H22*10^5</f>
        <v>0.88642056873925568</v>
      </c>
      <c r="CY7" s="130">
        <f>'Raw Adj (NEAM)'!L24/'Population (NEAM)'!H23*10^5</f>
        <v>0.18803672733358281</v>
      </c>
      <c r="CZ7" s="130">
        <f>'Raw Adj (NEAM)'!L25/'Population (NEAM)'!H24*10^5</f>
        <v>0.68918023217448254</v>
      </c>
      <c r="DA7" s="130">
        <f>'Raw Adj (NEAM)'!L26/'Population (NEAM)'!H25*10^5</f>
        <v>0.48876575974279196</v>
      </c>
      <c r="DB7" s="130">
        <f>'Raw Adj (NEAM)'!L27/'Population (NEAM)'!H26*10^5</f>
        <v>0.38381215434836902</v>
      </c>
      <c r="DC7" s="130">
        <f>'Raw Adj (NEAM)'!L28/'Population (NEAM)'!H27*10^5</f>
        <v>0.43681118516193168</v>
      </c>
      <c r="DD7" s="130">
        <f>'Raw Adj (NEAM)'!L29/'Population (NEAM)'!H28*10^5</f>
        <v>0.55733577892273134</v>
      </c>
      <c r="DE7" s="130">
        <f>'Raw Adj (NEAM)'!L30/'Population (NEAM)'!H29*10^5</f>
        <v>0.33416663352847553</v>
      </c>
      <c r="DF7" s="130">
        <f>'Raw Adj (NEAM)'!L31/'Population (NEAM)'!H30*10^5</f>
        <v>0.12829570826479672</v>
      </c>
      <c r="DG7" s="130">
        <f>'Raw Adj (NEAM)'!L32/'Population (NEAM)'!H31*10^5</f>
        <v>0.56055131342778242</v>
      </c>
      <c r="DH7" s="130">
        <f>'Raw Adj (NEAM)'!L33/'Population (NEAM)'!H32*10^5</f>
        <v>0.12172182582495293</v>
      </c>
      <c r="DI7" s="130">
        <f>'Raw Adj (NEAM)'!L34/'Population (NEAM)'!H33*10^5</f>
        <v>0.59979546974481701</v>
      </c>
      <c r="DJ7" s="130">
        <f>'Raw Adj (NEAM)'!L35/'Population (NEAM)'!H34*10^5</f>
        <v>0.5312111644060189</v>
      </c>
      <c r="DK7" s="130">
        <f>'Raw Adj (NEAM)'!L36/'Population (NEAM)'!H35*10^5</f>
        <v>0.11683237976692173</v>
      </c>
      <c r="DL7" s="130">
        <f>'Raw Adj (NEAM)'!L37/'Population (NEAM)'!H36*10^5</f>
        <v>0.5762578094458336</v>
      </c>
      <c r="DM7" s="130">
        <f>'Raw Adj (NEAM)'!L38/'Population (NEAM)'!H37*10^5</f>
        <v>0.22814879271073732</v>
      </c>
      <c r="DN7" s="130">
        <f>'Raw Adj (NEAM)'!L39/'Population (NEAM)'!H38*10^5</f>
        <v>0.34110415985050546</v>
      </c>
      <c r="DO7" s="130">
        <f>'Raw Adj (NEAM)'!L40/'Population (NEAM)'!H39*10^5</f>
        <v>0.2875152979702168</v>
      </c>
      <c r="DP7" s="130">
        <f>'Raw Adj (NEAM)'!L41/'Population (NEAM)'!H40*10^5</f>
        <v>5.7864704451392836E-2</v>
      </c>
      <c r="DQ7" s="130">
        <f>'Raw Adj (NEAM)'!L42/'Population (NEAM)'!H41*10^5</f>
        <v>0.29313767058267332</v>
      </c>
      <c r="DR7" s="130">
        <f>'Raw Adj (NEAM)'!L43/'Population (NEAM)'!H42*10^5</f>
        <v>0.23486139243917764</v>
      </c>
      <c r="DS7" s="130">
        <f>'Raw Adj (NEAM)'!L44/'Population (NEAM)'!H43*10^5</f>
        <v>0.34632214539642625</v>
      </c>
      <c r="DT7" s="130">
        <f>'Raw Adj (NEAM)'!L45/'Population (NEAM)'!H44*10^5</f>
        <v>5.6650772348304804E-2</v>
      </c>
      <c r="DU7" s="130">
        <f>'Raw Adj (NEAM)'!L46/'Population (NEAM)'!H45*10^5</f>
        <v>0.27583589309042117</v>
      </c>
      <c r="DV7" s="130">
        <f>'Raw Adj (NEAM)'!L47/'Population (NEAM)'!H46*10^5</f>
        <v>0.11066176287508114</v>
      </c>
      <c r="DW7" s="130">
        <f>'Raw Adj (NEAM)'!L48/'Population (NEAM)'!H47*10^5</f>
        <v>5.5484720062941875E-2</v>
      </c>
      <c r="DX7" s="130">
        <f>'Raw Adj (NEAM)'!L49/'Population (NEAM)'!H48*10^5</f>
        <v>0.16789632066406351</v>
      </c>
      <c r="DY7" s="130">
        <f>'Raw Adj (NEAM)'!L50/'Population (NEAM)'!H49*10^5</f>
        <v>0.22807422675709807</v>
      </c>
      <c r="DZ7" s="130">
        <f>'Raw Adj (NEAM)'!L51/'Population (NEAM)'!H50*10^5</f>
        <v>0.17098381809145582</v>
      </c>
      <c r="EA7" s="130">
        <f>'Raw Adj (NEAM)'!L52/'Population (NEAM)'!H51*10^5</f>
        <v>0</v>
      </c>
      <c r="EB7" s="130">
        <f>'Raw Adj (NEAM)'!L53/'Population (NEAM)'!H52*10^5</f>
        <v>5.2221311830685978E-2</v>
      </c>
      <c r="EC7" s="130">
        <f>'Raw Adj (NEAM)'!L54/'Population (NEAM)'!H53*10^5</f>
        <v>0.20141666410699655</v>
      </c>
      <c r="ED7" s="132">
        <f>'Raw Adj (NEAM)'!L55/'Population (NEAM)'!H54*10^5</f>
        <v>9.65558993481994E-2</v>
      </c>
      <c r="EE7" s="131">
        <f>'Raw Adj (NEAM)'!L56/'Population (NEAM)'!H55*10^5</f>
        <v>4.6676079676068009E-2</v>
      </c>
      <c r="EF7" s="131">
        <f>'Raw Adj (NEAM)'!L57/'Population (NEAM)'!H56*10^5</f>
        <v>4.5635740086205911E-2</v>
      </c>
      <c r="EG7" s="131">
        <f>'Raw Adj (NEAM)'!L58/'Population (NEAM)'!H57*10^5</f>
        <v>4.475935134748027E-2</v>
      </c>
      <c r="EH7" s="131">
        <f>'Raw Adj (NEAM)'!L59/'Population (NEAM)'!H58*10^5</f>
        <v>4.436012078373687E-2</v>
      </c>
      <c r="EI7" s="133">
        <f>'Raw Adj (NEAM)'!L60/'Population (NEAM)'!H59*10^5</f>
        <v>8.787554713512534E-2</v>
      </c>
      <c r="EJ7" s="130"/>
      <c r="EK7" s="130"/>
      <c r="EL7" s="130"/>
      <c r="EM7" s="130"/>
      <c r="EN7" s="130"/>
      <c r="EO7" s="130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</row>
    <row r="8" spans="1:173" ht="17.100000000000001" customHeight="1">
      <c r="A8" s="28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>
        <f>'Raw Adj (NEAM)'!M3/'Population (NEAM)'!I2*10^5</f>
        <v>0.80252343127546</v>
      </c>
      <c r="BZ8" s="130">
        <f>'Raw Adj (NEAM)'!M4/'Population (NEAM)'!I3*10^5</f>
        <v>0.5220950630690836</v>
      </c>
      <c r="CA8" s="130">
        <f>'Raw Adj (NEAM)'!M5/'Population (NEAM)'!I4*10^5</f>
        <v>0.7865221563291438</v>
      </c>
      <c r="CB8" s="130">
        <f>'Raw Adj (NEAM)'!M6/'Population (NEAM)'!I5*10^5</f>
        <v>0.2632774088237424</v>
      </c>
      <c r="CC8" s="130">
        <f>'Raw Adj (NEAM)'!M7/'Population (NEAM)'!I6*10^5</f>
        <v>1.3217303035750161</v>
      </c>
      <c r="CD8" s="130">
        <f>'Raw Adj (NEAM)'!M8/'Population (NEAM)'!I7*10^5</f>
        <v>0.92907568914189242</v>
      </c>
      <c r="CE8" s="130">
        <f>'Raw Adj (NEAM)'!M9/'Population (NEAM)'!I8*10^5</f>
        <v>0.26655933210893745</v>
      </c>
      <c r="CF8" s="130">
        <f>'Raw Adj (NEAM)'!M10/'Population (NEAM)'!I9*10^5</f>
        <v>0.40156234523117945</v>
      </c>
      <c r="CG8" s="130">
        <f>'Raw Adj (NEAM)'!M11/'Population (NEAM)'!I10*10^5</f>
        <v>0.80672485841978747</v>
      </c>
      <c r="CH8" s="130">
        <f>'Raw Adj (NEAM)'!M12/'Population (NEAM)'!I11*10^5</f>
        <v>0.81007845609847307</v>
      </c>
      <c r="CI8" s="130">
        <f>'Raw Adj (NEAM)'!M13/'Population (NEAM)'!I12*10^5</f>
        <v>1.0849281777546327</v>
      </c>
      <c r="CJ8" s="130">
        <f>'Raw Adj (NEAM)'!M14/'Population (NEAM)'!I13*10^5</f>
        <v>0.39622267714455517</v>
      </c>
      <c r="CK8" s="130">
        <f>'Raw Adj (NEAM)'!M15/'Population (NEAM)'!I14*10^5</f>
        <v>0.26440690424596502</v>
      </c>
      <c r="CL8" s="130">
        <f>'Raw Adj (NEAM)'!M16/'Population (NEAM)'!I15*10^5</f>
        <v>1.0502366248755635</v>
      </c>
      <c r="CM8" s="130">
        <f>'Raw Adj (NEAM)'!M17/'Population (NEAM)'!I16*10^5</f>
        <v>0.52981592075649242</v>
      </c>
      <c r="CN8" s="130">
        <f>'Raw Adj (NEAM)'!M18/'Population (NEAM)'!I17*10^5</f>
        <v>0.92200520853913803</v>
      </c>
      <c r="CO8" s="130">
        <f>'Raw Adj (NEAM)'!M19/'Population (NEAM)'!I18*10^5</f>
        <v>0.90920355586912971</v>
      </c>
      <c r="CP8" s="130">
        <f>'Raw Adj (NEAM)'!M20/'Population (NEAM)'!I19*10^5</f>
        <v>1.1476568990438105</v>
      </c>
      <c r="CQ8" s="130">
        <f>'Raw Adj (NEAM)'!M21/'Population (NEAM)'!I20*10^5</f>
        <v>0.61566877020163158</v>
      </c>
      <c r="CR8" s="130">
        <f>'Raw Adj (NEAM)'!M22/'Population (NEAM)'!I21*10^5</f>
        <v>0.35139450322949123</v>
      </c>
      <c r="CS8" s="130">
        <f>'Raw Adj (NEAM)'!M23/'Population (NEAM)'!I22*10^5</f>
        <v>0.90193385893528966</v>
      </c>
      <c r="CT8" s="130">
        <f>'Raw Adj (NEAM)'!M24/'Population (NEAM)'!I23*10^5</f>
        <v>0.22204384699846677</v>
      </c>
      <c r="CU8" s="130">
        <f>'Raw Adj (NEAM)'!M25/'Population (NEAM)'!I24*10^5</f>
        <v>0.76957259477231532</v>
      </c>
      <c r="CV8" s="130">
        <f>'Raw Adj (NEAM)'!M26/'Population (NEAM)'!I25*10^5</f>
        <v>0</v>
      </c>
      <c r="CW8" s="130">
        <f>'Raw Adj (NEAM)'!M27/'Population (NEAM)'!I26*10^5</f>
        <v>0.299492569739091</v>
      </c>
      <c r="CX8" s="130">
        <f>'Raw Adj (NEAM)'!M28/'Population (NEAM)'!I27*10^5</f>
        <v>0.2810152030161549</v>
      </c>
      <c r="CY8" s="130">
        <f>'Raw Adj (NEAM)'!M29/'Population (NEAM)'!I28*10^5</f>
        <v>0.43541426227282587</v>
      </c>
      <c r="CZ8" s="130">
        <f>'Raw Adj (NEAM)'!M30/'Population (NEAM)'!I29*10^5</f>
        <v>0.63963494754273842</v>
      </c>
      <c r="DA8" s="130">
        <f>'Raw Adj (NEAM)'!M31/'Population (NEAM)'!I30*10^5</f>
        <v>0.45704417042445844</v>
      </c>
      <c r="DB8" s="130">
        <f>'Raw Adj (NEAM)'!M32/'Population (NEAM)'!I31*10^5</f>
        <v>0.58060612957503122</v>
      </c>
      <c r="DC8" s="130">
        <f>'Raw Adj (NEAM)'!M33/'Population (NEAM)'!I32*10^5</f>
        <v>0.34822964575085658</v>
      </c>
      <c r="DD8" s="130">
        <f>'Raw Adj (NEAM)'!M34/'Population (NEAM)'!I33*10^5</f>
        <v>0.40232301307750951</v>
      </c>
      <c r="DE8" s="130">
        <f>'Raw Adj (NEAM)'!M35/'Population (NEAM)'!I34*10^5</f>
        <v>0.32633262823730125</v>
      </c>
      <c r="DF8" s="130">
        <f>'Raw Adj (NEAM)'!M36/'Population (NEAM)'!I35*10^5</f>
        <v>0.56636982804445668</v>
      </c>
      <c r="DG8" s="130">
        <f>'Raw Adj (NEAM)'!M37/'Population (NEAM)'!I36*10^5</f>
        <v>0.36750190457862042</v>
      </c>
      <c r="DH8" s="130">
        <f>'Raw Adj (NEAM)'!M38/'Population (NEAM)'!I37*10^5</f>
        <v>0.11968644545020954</v>
      </c>
      <c r="DI8" s="130">
        <f>'Raw Adj (NEAM)'!M39/'Population (NEAM)'!I38*10^5</f>
        <v>0.58859094153832248</v>
      </c>
      <c r="DJ8" s="130">
        <f>'Raw Adj (NEAM)'!M40/'Population (NEAM)'!I39*10^5</f>
        <v>0.40432752909613101</v>
      </c>
      <c r="DK8" s="130">
        <f>'Raw Adj (NEAM)'!M41/'Population (NEAM)'!I40*10^5</f>
        <v>0.2297854045596088</v>
      </c>
      <c r="DL8" s="130">
        <f>'Raw Adj (NEAM)'!M42/'Population (NEAM)'!I41*10^5</f>
        <v>0.22698725211218734</v>
      </c>
      <c r="DM8" s="130">
        <f>'Raw Adj (NEAM)'!M43/'Population (NEAM)'!I42*10^5</f>
        <v>0.39415757124609263</v>
      </c>
      <c r="DN8" s="130">
        <f>'Raw Adj (NEAM)'!M44/'Population (NEAM)'!I43*10^5</f>
        <v>0.11296148295834828</v>
      </c>
      <c r="DO8" s="130">
        <f>'Raw Adj (NEAM)'!M45/'Population (NEAM)'!I44*10^5</f>
        <v>5.6545862086904208E-2</v>
      </c>
      <c r="DP8" s="130">
        <f>'Raw Adj (NEAM)'!M46/'Population (NEAM)'!I45*10^5</f>
        <v>0.11814263241869277</v>
      </c>
      <c r="DQ8" s="130">
        <f>'Raw Adj (NEAM)'!M47/'Population (NEAM)'!I46*10^5</f>
        <v>0.22970301123420003</v>
      </c>
      <c r="DR8" s="130">
        <f>'Raw Adj (NEAM)'!M48/'Population (NEAM)'!I47*10^5</f>
        <v>0.11637433433880758</v>
      </c>
      <c r="DS8" s="130">
        <f>'Raw Adj (NEAM)'!M49/'Population (NEAM)'!I48*10^5</f>
        <v>0.29063515406569518</v>
      </c>
      <c r="DT8" s="130">
        <f>'Raw Adj (NEAM)'!M50/'Population (NEAM)'!I49*10^5</f>
        <v>0.17215229969649548</v>
      </c>
      <c r="DU8" s="130">
        <f>'Raw Adj (NEAM)'!M51/'Population (NEAM)'!I50*10^5</f>
        <v>0.22654238551397368</v>
      </c>
      <c r="DV8" s="130">
        <f>'Raw Adj (NEAM)'!M52/'Population (NEAM)'!I51*10^5</f>
        <v>0.10490388967887347</v>
      </c>
      <c r="DW8" s="130">
        <f>'Raw Adj (NEAM)'!M53/'Population (NEAM)'!I52*10^5</f>
        <v>5.1693611961901816E-2</v>
      </c>
      <c r="DX8" s="130">
        <f>'Raw Adj (NEAM)'!M54/'Population (NEAM)'!I53*10^5</f>
        <v>5.1327956900941142E-2</v>
      </c>
      <c r="DY8" s="132">
        <f>'Raw Adj (NEAM)'!M55/'Population (NEAM)'!I54*10^5</f>
        <v>0.10301164855721887</v>
      </c>
      <c r="DZ8" s="131">
        <f>'Raw Adj (NEAM)'!M56/'Population (NEAM)'!I55*10^5</f>
        <v>0</v>
      </c>
      <c r="EA8" s="131">
        <f>'Raw Adj (NEAM)'!M57/'Population (NEAM)'!I56*10^5</f>
        <v>5.0898407796007315E-2</v>
      </c>
      <c r="EB8" s="131">
        <f>'Raw Adj (NEAM)'!M58/'Population (NEAM)'!I57*10^5</f>
        <v>9.8987653270007636E-2</v>
      </c>
      <c r="EC8" s="131">
        <f>'Raw Adj (NEAM)'!M59/'Population (NEAM)'!I58*10^5</f>
        <v>0.14377297671884187</v>
      </c>
      <c r="ED8" s="133">
        <f>'Raw Adj (NEAM)'!M60/'Population (NEAM)'!I59*10^5</f>
        <v>9.2297624766775443E-2</v>
      </c>
      <c r="EE8" s="130"/>
      <c r="EF8" s="130"/>
      <c r="EG8" s="130"/>
      <c r="EH8" s="130"/>
      <c r="EI8" s="132"/>
      <c r="EJ8" s="130"/>
      <c r="EK8" s="130"/>
      <c r="EL8" s="130"/>
      <c r="EM8" s="130"/>
      <c r="EN8" s="130"/>
      <c r="EO8" s="130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</row>
    <row r="9" spans="1:173" ht="17.100000000000001" customHeight="1">
      <c r="A9" s="28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>
        <f>'Raw Adj (NEAM)'!N3/'Population (NEAM)'!J2*10^5</f>
        <v>0.45436660390036343</v>
      </c>
      <c r="BU9" s="130">
        <f>'Raw Adj (NEAM)'!N4/'Population (NEAM)'!J3*10^5</f>
        <v>0.83213251987756542</v>
      </c>
      <c r="BV9" s="130">
        <f>'Raw Adj (NEAM)'!N5/'Population (NEAM)'!J4*10^5</f>
        <v>0.69218906175157058</v>
      </c>
      <c r="BW9" s="130">
        <f>'Raw Adj (NEAM)'!N6/'Population (NEAM)'!J5*10^5</f>
        <v>0.82949920368076446</v>
      </c>
      <c r="BX9" s="130">
        <f>'Raw Adj (NEAM)'!N7/'Population (NEAM)'!J6*10^5</f>
        <v>1.3802546293740268</v>
      </c>
      <c r="BY9" s="130">
        <f>'Raw Adj (NEAM)'!N8/'Population (NEAM)'!J7*10^5</f>
        <v>0.82661365317770952</v>
      </c>
      <c r="BZ9" s="130">
        <f>'Raw Adj (NEAM)'!N9/'Population (NEAM)'!J8*10^5</f>
        <v>1.6504623357618053</v>
      </c>
      <c r="CA9" s="130">
        <f>'Raw Adj (NEAM)'!N10/'Population (NEAM)'!J9*10^5</f>
        <v>0.82413054227789673</v>
      </c>
      <c r="CB9" s="130">
        <f>'Raw Adj (NEAM)'!N11/'Population (NEAM)'!J10*10^5</f>
        <v>0.96016811171967487</v>
      </c>
      <c r="CC9" s="130">
        <f>'Raw Adj (NEAM)'!N12/'Population (NEAM)'!J11*10^5</f>
        <v>1.3693959183785258</v>
      </c>
      <c r="CD9" s="130">
        <f>'Raw Adj (NEAM)'!N13/'Population (NEAM)'!J12*10^5</f>
        <v>1.3672577321842898</v>
      </c>
      <c r="CE9" s="130">
        <f>'Raw Adj (NEAM)'!N14/'Population (NEAM)'!J13*10^5</f>
        <v>0.92891417894602746</v>
      </c>
      <c r="CF9" s="130">
        <f>'Raw Adj (NEAM)'!N15/'Population (NEAM)'!J14*10^5</f>
        <v>0.93564900223727054</v>
      </c>
      <c r="CG9" s="130">
        <f>'Raw Adj (NEAM)'!N16/'Population (NEAM)'!J15*10^5</f>
        <v>1.0726162545071669</v>
      </c>
      <c r="CH9" s="130">
        <f>'Raw Adj (NEAM)'!N17/'Population (NEAM)'!J16*10^5</f>
        <v>0.92844870281126302</v>
      </c>
      <c r="CI9" s="130">
        <f>'Raw Adj (NEAM)'!N18/'Population (NEAM)'!J17*10^5</f>
        <v>2.1169151042951149</v>
      </c>
      <c r="CJ9" s="130">
        <f>'Raw Adj (NEAM)'!N19/'Population (NEAM)'!J18*10^5</f>
        <v>0.92727722396513546</v>
      </c>
      <c r="CK9" s="130">
        <f>'Raw Adj (NEAM)'!N20/'Population (NEAM)'!J19*10^5</f>
        <v>1.1929880931835046</v>
      </c>
      <c r="CL9" s="130">
        <f>'Raw Adj (NEAM)'!N21/'Population (NEAM)'!J20*10^5</f>
        <v>0.92696704724843737</v>
      </c>
      <c r="CM9" s="130">
        <f>'Raw Adj (NEAM)'!N22/'Population (NEAM)'!J21*10^5</f>
        <v>0.66741336874361701</v>
      </c>
      <c r="CN9" s="130">
        <f>'Raw Adj (NEAM)'!N23/'Population (NEAM)'!J22*10^5</f>
        <v>0.80007542044296709</v>
      </c>
      <c r="CO9" s="130">
        <f>'Raw Adj (NEAM)'!N24/'Population (NEAM)'!J23*10^5</f>
        <v>0.90998553123005355</v>
      </c>
      <c r="CP9" s="130">
        <f>'Raw Adj (NEAM)'!N25/'Population (NEAM)'!J24*10^5</f>
        <v>0.75240949736412144</v>
      </c>
      <c r="CQ9" s="130">
        <f>'Raw Adj (NEAM)'!N26/'Population (NEAM)'!J25*10^5</f>
        <v>0.96229175555335567</v>
      </c>
      <c r="CR9" s="130">
        <f>'Raw Adj (NEAM)'!N27/'Population (NEAM)'!J26*10^5</f>
        <v>0.80063758201960145</v>
      </c>
      <c r="CS9" s="130">
        <f>'Raw Adj (NEAM)'!N28/'Population (NEAM)'!J27*10^5</f>
        <v>0.44004201961245276</v>
      </c>
      <c r="CT9" s="130">
        <f>'Raw Adj (NEAM)'!N29/'Population (NEAM)'!J28*10^5</f>
        <v>0.53446120324747182</v>
      </c>
      <c r="CU9" s="130">
        <f>'Raw Adj (NEAM)'!N30/'Population (NEAM)'!J29*10^5</f>
        <v>0</v>
      </c>
      <c r="CV9" s="130">
        <f>'Raw Adj (NEAM)'!N31/'Population (NEAM)'!J30*10^5</f>
        <v>0.89048366818322622</v>
      </c>
      <c r="CW9" s="130">
        <f>'Raw Adj (NEAM)'!N32/'Population (NEAM)'!J31*10^5</f>
        <v>0.56125399858395619</v>
      </c>
      <c r="CX9" s="130">
        <f>'Raw Adj (NEAM)'!N33/'Population (NEAM)'!J32*10^5</f>
        <v>0.43567581989614701</v>
      </c>
      <c r="CY9" s="130">
        <f>'Raw Adj (NEAM)'!N34/'Population (NEAM)'!J33*10^5</f>
        <v>0.16202610402561959</v>
      </c>
      <c r="CZ9" s="130">
        <f>'Raw Adj (NEAM)'!N35/'Population (NEAM)'!J34*10^5</f>
        <v>0.37766098989326324</v>
      </c>
      <c r="DA9" s="130">
        <f>'Raw Adj (NEAM)'!N36/'Population (NEAM)'!J35*10^5</f>
        <v>0.66023645268158704</v>
      </c>
      <c r="DB9" s="130">
        <f>'Raw Adj (NEAM)'!N37/'Population (NEAM)'!J36*10^5</f>
        <v>0.85134682713324628</v>
      </c>
      <c r="DC9" s="130">
        <f>'Raw Adj (NEAM)'!N38/'Population (NEAM)'!J37*10^5</f>
        <v>0.89483401310890531</v>
      </c>
      <c r="DD9" s="130">
        <f>'Raw Adj (NEAM)'!N39/'Population (NEAM)'!J38*10^5</f>
        <v>0.66659911795604709</v>
      </c>
      <c r="DE9" s="130">
        <f>'Raw Adj (NEAM)'!N40/'Population (NEAM)'!J39*10^5</f>
        <v>0.25957906788141882</v>
      </c>
      <c r="DF9" s="130">
        <f>'Raw Adj (NEAM)'!N41/'Population (NEAM)'!J40*10^5</f>
        <v>0.1246867168310422</v>
      </c>
      <c r="DG9" s="130">
        <f>'Raw Adj (NEAM)'!N42/'Population (NEAM)'!J41*10^5</f>
        <v>0.12140786748476955</v>
      </c>
      <c r="DH9" s="130">
        <f>'Raw Adj (NEAM)'!N43/'Population (NEAM)'!J42*10^5</f>
        <v>0.2960835372460654</v>
      </c>
      <c r="DI9" s="130">
        <f>'Raw Adj (NEAM)'!N44/'Population (NEAM)'!J43*10^5</f>
        <v>0.29065390734767271</v>
      </c>
      <c r="DJ9" s="130">
        <f>'Raw Adj (NEAM)'!N45/'Population (NEAM)'!J44*10^5</f>
        <v>0.11393907905321182</v>
      </c>
      <c r="DK9" s="130">
        <f>'Raw Adj (NEAM)'!N46/'Population (NEAM)'!J45*10^5</f>
        <v>0.16336163392128092</v>
      </c>
      <c r="DL9" s="130">
        <f>'Raw Adj (NEAM)'!N47/'Population (NEAM)'!J46*10^5</f>
        <v>0.49689879938207876</v>
      </c>
      <c r="DM9" s="130">
        <f>'Raw Adj (NEAM)'!N48/'Population (NEAM)'!J47*10^5</f>
        <v>0.10953382404486506</v>
      </c>
      <c r="DN9" s="130">
        <f>'Raw Adj (NEAM)'!N49/'Population (NEAM)'!J48*10^5</f>
        <v>0.16409260073644757</v>
      </c>
      <c r="DO9" s="130">
        <f>'Raw Adj (NEAM)'!N50/'Population (NEAM)'!J49*10^5</f>
        <v>0.16407904891032368</v>
      </c>
      <c r="DP9" s="130">
        <f>'Raw Adj (NEAM)'!N51/'Population (NEAM)'!J50*10^5</f>
        <v>0</v>
      </c>
      <c r="DQ9" s="130">
        <f>'Raw Adj (NEAM)'!N52/'Population (NEAM)'!J51*10^5</f>
        <v>5.2737664923862636E-2</v>
      </c>
      <c r="DR9" s="130">
        <f>'Raw Adj (NEAM)'!N53/'Population (NEAM)'!J52*10^5</f>
        <v>5.2475147770016127E-2</v>
      </c>
      <c r="DS9" s="130">
        <f>'Raw Adj (NEAM)'!N54/'Population (NEAM)'!J53*10^5</f>
        <v>0.1027745004131535</v>
      </c>
      <c r="DT9" s="132">
        <f>'Raw Adj (NEAM)'!N55/'Population (NEAM)'!J54*10^5</f>
        <v>0.10054353836841969</v>
      </c>
      <c r="DU9" s="131">
        <f>'Raw Adj (NEAM)'!N56/'Population (NEAM)'!J55*10^5</f>
        <v>4.9060804489259854E-2</v>
      </c>
      <c r="DV9" s="131">
        <f>'Raw Adj (NEAM)'!N57/'Population (NEAM)'!J56*10^5</f>
        <v>9.6956722397390685E-2</v>
      </c>
      <c r="DW9" s="131">
        <f>'Raw Adj (NEAM)'!N58/'Population (NEAM)'!J57*10^5</f>
        <v>0.14450797443172239</v>
      </c>
      <c r="DX9" s="131">
        <f>'Raw Adj (NEAM)'!N59/'Population (NEAM)'!J58*10^5</f>
        <v>0.1936831218232942</v>
      </c>
      <c r="DY9" s="133">
        <f>'Raw Adj (NEAM)'!N60/'Population (NEAM)'!J59*10^5</f>
        <v>9.7412386082302752E-2</v>
      </c>
      <c r="DZ9" s="130"/>
      <c r="EA9" s="130"/>
      <c r="EB9" s="130"/>
      <c r="EC9" s="130"/>
      <c r="ED9" s="132"/>
      <c r="EE9" s="130"/>
      <c r="EF9" s="130"/>
      <c r="EG9" s="130"/>
      <c r="EH9" s="130"/>
      <c r="EI9" s="132"/>
      <c r="EJ9" s="130"/>
      <c r="EK9" s="130"/>
      <c r="EL9" s="130"/>
      <c r="EM9" s="130"/>
      <c r="EN9" s="130"/>
      <c r="EO9" s="130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</row>
    <row r="10" spans="1:173" ht="17.100000000000001" customHeight="1">
      <c r="A10" s="28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>
        <f>'Raw Adj (NEAM)'!O3/'Population (NEAM)'!K2*10^5</f>
        <v>0.64272134106053547</v>
      </c>
      <c r="BP10" s="130">
        <f>'Raw Adj (NEAM)'!O4/'Population (NEAM)'!K3*10^5</f>
        <v>1.351158618515377</v>
      </c>
      <c r="BQ10" s="130">
        <f>'Raw Adj (NEAM)'!O5/'Population (NEAM)'!K4*10^5</f>
        <v>1.196379754861788</v>
      </c>
      <c r="BR10" s="130">
        <f>'Raw Adj (NEAM)'!O6/'Population (NEAM)'!K5*10^5</f>
        <v>0.74491446892067859</v>
      </c>
      <c r="BS10" s="130">
        <f>'Raw Adj (NEAM)'!O7/'Population (NEAM)'!K6*10^5</f>
        <v>1.0386249792275002</v>
      </c>
      <c r="BT10" s="130">
        <f>'Raw Adj (NEAM)'!O8/'Population (NEAM)'!K7*10^5</f>
        <v>1.9203299422276123</v>
      </c>
      <c r="BU10" s="130">
        <f>'Raw Adj (NEAM)'!O9/'Population (NEAM)'!K8*10^5</f>
        <v>1.3245344997086024</v>
      </c>
      <c r="BV10" s="130">
        <f>'Raw Adj (NEAM)'!O10/'Population (NEAM)'!K9*10^5</f>
        <v>1.3196945347050335</v>
      </c>
      <c r="BW10" s="130">
        <f>'Raw Adj (NEAM)'!O11/'Population (NEAM)'!K10*10^5</f>
        <v>2.045712916339109</v>
      </c>
      <c r="BX10" s="130">
        <f>'Raw Adj (NEAM)'!O12/'Population (NEAM)'!K11*10^5</f>
        <v>1.7465494731970153</v>
      </c>
      <c r="BY10" s="130">
        <f>'Raw Adj (NEAM)'!O13/'Population (NEAM)'!K12*10^5</f>
        <v>0.87025637752882001</v>
      </c>
      <c r="BZ10" s="130">
        <f>'Raw Adj (NEAM)'!O14/'Population (NEAM)'!K13*10^5</f>
        <v>1.5439138215375978</v>
      </c>
      <c r="CA10" s="130">
        <f>'Raw Adj (NEAM)'!O15/'Population (NEAM)'!K14*10^5</f>
        <v>1.5103261686663614</v>
      </c>
      <c r="CB10" s="130">
        <f>'Raw Adj (NEAM)'!O16/'Population (NEAM)'!K15*10^5</f>
        <v>1.6363246620853213</v>
      </c>
      <c r="CC10" s="130">
        <f>'Raw Adj (NEAM)'!O17/'Population (NEAM)'!K16*10^5</f>
        <v>1.9020364288885638</v>
      </c>
      <c r="CD10" s="130">
        <f>'Raw Adj (NEAM)'!O18/'Population (NEAM)'!K17*10^5</f>
        <v>1.2168573684972666</v>
      </c>
      <c r="CE10" s="130">
        <f>'Raw Adj (NEAM)'!O19/'Population (NEAM)'!K18*10^5</f>
        <v>1.0720345581060153</v>
      </c>
      <c r="CF10" s="130">
        <f>'Raw Adj (NEAM)'!O20/'Population (NEAM)'!K19*10^5</f>
        <v>1.6149279634466442</v>
      </c>
      <c r="CG10" s="130">
        <f>'Raw Adj (NEAM)'!O21/'Population (NEAM)'!K20*10^5</f>
        <v>1.6175238217451007</v>
      </c>
      <c r="CH10" s="130">
        <f>'Raw Adj (NEAM)'!O22/'Population (NEAM)'!K21*10^5</f>
        <v>1.2027445025889745</v>
      </c>
      <c r="CI10" s="130">
        <f>'Raw Adj (NEAM)'!O23/'Population (NEAM)'!K22*10^5</f>
        <v>1.2005506525659768</v>
      </c>
      <c r="CJ10" s="130">
        <f>'Raw Adj (NEAM)'!O24/'Population (NEAM)'!K23*10^5</f>
        <v>1.3429506505924427</v>
      </c>
      <c r="CK10" s="130">
        <f>'Raw Adj (NEAM)'!O25/'Population (NEAM)'!K24*10^5</f>
        <v>1.2033599414043932</v>
      </c>
      <c r="CL10" s="130">
        <f>'Raw Adj (NEAM)'!O26/'Population (NEAM)'!K25*10^5</f>
        <v>0.79832617611740708</v>
      </c>
      <c r="CM10" s="130">
        <f>'Raw Adj (NEAM)'!O27/'Population (NEAM)'!K26*10^5</f>
        <v>0.92284465017727857</v>
      </c>
      <c r="CN10" s="130">
        <f>'Raw Adj (NEAM)'!O28/'Population (NEAM)'!K27*10^5</f>
        <v>0.64628925270090742</v>
      </c>
      <c r="CO10" s="130">
        <f>'Raw Adj (NEAM)'!O29/'Population (NEAM)'!K28*10^5</f>
        <v>0.62269090644617098</v>
      </c>
      <c r="CP10" s="130">
        <f>'Raw Adj (NEAM)'!O30/'Population (NEAM)'!K29*10^5</f>
        <v>0.48089766281331381</v>
      </c>
      <c r="CQ10" s="130">
        <f>'Raw Adj (NEAM)'!O31/'Population (NEAM)'!K30*10^5</f>
        <v>1.1532129955572472</v>
      </c>
      <c r="CR10" s="130">
        <f>'Raw Adj (NEAM)'!O32/'Population (NEAM)'!K31*10^5</f>
        <v>0.66274388560775432</v>
      </c>
      <c r="CS10" s="130">
        <f>'Raw Adj (NEAM)'!O33/'Population (NEAM)'!K32*10^5</f>
        <v>0.74648575833142083</v>
      </c>
      <c r="CT10" s="130">
        <f>'Raw Adj (NEAM)'!O34/'Population (NEAM)'!K33*10^5</f>
        <v>1.1334562274661173</v>
      </c>
      <c r="CU10" s="130">
        <f>'Raw Adj (NEAM)'!O35/'Population (NEAM)'!K34*10^5</f>
        <v>1.3248430596007148</v>
      </c>
      <c r="CV10" s="130">
        <f>'Raw Adj (NEAM)'!O36/'Population (NEAM)'!K35*10^5</f>
        <v>1.160244231410712</v>
      </c>
      <c r="CW10" s="130">
        <f>'Raw Adj (NEAM)'!O37/'Population (NEAM)'!K36*10^5</f>
        <v>0.36859745076160072</v>
      </c>
      <c r="CX10" s="130">
        <f>'Raw Adj (NEAM)'!O38/'Population (NEAM)'!K37*10^5</f>
        <v>0.52014522454669354</v>
      </c>
      <c r="CY10" s="130">
        <f>'Raw Adj (NEAM)'!O39/'Population (NEAM)'!K38*10^5</f>
        <v>0.56940261368814593</v>
      </c>
      <c r="CZ10" s="130">
        <f>'Raw Adj (NEAM)'!O40/'Population (NEAM)'!K39*10^5</f>
        <v>0.98132552620939317</v>
      </c>
      <c r="DA10" s="130">
        <f>'Raw Adj (NEAM)'!O41/'Population (NEAM)'!K40*10^5</f>
        <v>0.73755113257614369</v>
      </c>
      <c r="DB10" s="130">
        <f>'Raw Adj (NEAM)'!O42/'Population (NEAM)'!K41*10^5</f>
        <v>0.56963227673191719</v>
      </c>
      <c r="DC10" s="130">
        <f>'Raw Adj (NEAM)'!O43/'Population (NEAM)'!K42*10^5</f>
        <v>0.48362200270082167</v>
      </c>
      <c r="DD10" s="130">
        <f>'Raw Adj (NEAM)'!O44/'Population (NEAM)'!K43*10^5</f>
        <v>0.3341234238562788</v>
      </c>
      <c r="DE10" s="130">
        <f>'Raw Adj (NEAM)'!O45/'Population (NEAM)'!K44*10^5</f>
        <v>6.4136688109699386E-2</v>
      </c>
      <c r="DF10" s="130">
        <f>'Raw Adj (NEAM)'!O46/'Population (NEAM)'!K45*10^5</f>
        <v>0.30821475541155763</v>
      </c>
      <c r="DG10" s="130">
        <f>'Raw Adj (NEAM)'!O47/'Population (NEAM)'!K46*10^5</f>
        <v>0.47088544710867503</v>
      </c>
      <c r="DH10" s="130">
        <f>'Raw Adj (NEAM)'!O48/'Population (NEAM)'!K47*10^5</f>
        <v>5.7142955102208744E-2</v>
      </c>
      <c r="DI10" s="130">
        <f>'Raw Adj (NEAM)'!O49/'Population (NEAM)'!K48*10^5</f>
        <v>0.16716714652924783</v>
      </c>
      <c r="DJ10" s="130">
        <f>'Raw Adj (NEAM)'!O50/'Population (NEAM)'!K49*10^5</f>
        <v>0.1092637046733179</v>
      </c>
      <c r="DK10" s="130">
        <f>'Raw Adj (NEAM)'!O51/'Population (NEAM)'!K50*10^5</f>
        <v>0.16146454803651036</v>
      </c>
      <c r="DL10" s="130">
        <f>'Raw Adj (NEAM)'!O52/'Population (NEAM)'!K51*10^5</f>
        <v>0.20534091725787743</v>
      </c>
      <c r="DM10" s="130">
        <f>'Raw Adj (NEAM)'!O53/'Population (NEAM)'!K52*10^5</f>
        <v>5.0463201728667438E-2</v>
      </c>
      <c r="DN10" s="130">
        <f>'Raw Adj (NEAM)'!O54/'Population (NEAM)'!K53*10^5</f>
        <v>0.19943460290077628</v>
      </c>
      <c r="DO10" s="132">
        <f>'Raw Adj (NEAM)'!O55/'Population (NEAM)'!K54*10^5</f>
        <v>0.14848515445425767</v>
      </c>
      <c r="DP10" s="131">
        <f>'Raw Adj (NEAM)'!O56/'Population (NEAM)'!K55*10^5</f>
        <v>0.29803801574236799</v>
      </c>
      <c r="DQ10" s="131">
        <f>'Raw Adj (NEAM)'!O57/'Population (NEAM)'!K56*10^5</f>
        <v>0.29962890959546601</v>
      </c>
      <c r="DR10" s="131">
        <f>'Raw Adj (NEAM)'!O58/'Population (NEAM)'!K57*10^5</f>
        <v>0.10013568385161895</v>
      </c>
      <c r="DS10" s="131">
        <f>'Raw Adj (NEAM)'!O59/'Population (NEAM)'!K58*10^5</f>
        <v>0.14874776692414907</v>
      </c>
      <c r="DT10" s="133">
        <f>'Raw Adj (NEAM)'!O60/'Population (NEAM)'!K59*10^5</f>
        <v>0.14591390009858918</v>
      </c>
      <c r="DU10" s="130"/>
      <c r="DV10" s="130"/>
      <c r="DW10" s="130"/>
      <c r="DX10" s="130"/>
      <c r="DY10" s="132"/>
      <c r="DZ10" s="130"/>
      <c r="EA10" s="130"/>
      <c r="EB10" s="130"/>
      <c r="EC10" s="130"/>
      <c r="ED10" s="132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</row>
    <row r="11" spans="1:173" ht="17.100000000000001" customHeight="1">
      <c r="A11" s="28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>
        <f>'Raw Adj (NEAM)'!P3/'Population (NEAM)'!L2*10^5</f>
        <v>1.5903005330377713</v>
      </c>
      <c r="BK11" s="130">
        <f>'Raw Adj (NEAM)'!P4/'Population (NEAM)'!L3*10^5</f>
        <v>1.3905256534601493</v>
      </c>
      <c r="BL11" s="130">
        <f>'Raw Adj (NEAM)'!P5/'Population (NEAM)'!L4*10^5</f>
        <v>1.3644658968804901</v>
      </c>
      <c r="BM11" s="130">
        <f>'Raw Adj (NEAM)'!P6/'Population (NEAM)'!L5*10^5</f>
        <v>1.68951738935773</v>
      </c>
      <c r="BN11" s="130">
        <f>'Raw Adj (NEAM)'!P7/'Population (NEAM)'!L6*10^5</f>
        <v>0.84696667355532906</v>
      </c>
      <c r="BO11" s="130">
        <f>'Raw Adj (NEAM)'!P8/'Population (NEAM)'!L7*10^5</f>
        <v>3.2135523961261474</v>
      </c>
      <c r="BP11" s="130">
        <f>'Raw Adj (NEAM)'!P9/'Population (NEAM)'!L8*10^5</f>
        <v>2.8912695564622428</v>
      </c>
      <c r="BQ11" s="130">
        <f>'Raw Adj (NEAM)'!P10/'Population (NEAM)'!L9*10^5</f>
        <v>2.2214361755754801</v>
      </c>
      <c r="BR11" s="130">
        <f>'Raw Adj (NEAM)'!P11/'Population (NEAM)'!L10*10^5</f>
        <v>2.2203283011584989</v>
      </c>
      <c r="BS11" s="130">
        <f>'Raw Adj (NEAM)'!P12/'Population (NEAM)'!L11*10^5</f>
        <v>3.5075060629747661</v>
      </c>
      <c r="BT11" s="130">
        <f>'Raw Adj (NEAM)'!P13/'Population (NEAM)'!L12*10^5</f>
        <v>3.1169512935347869</v>
      </c>
      <c r="BU11" s="130">
        <f>'Raw Adj (NEAM)'!P14/'Population (NEAM)'!L13*10^5</f>
        <v>2.0243356286184997</v>
      </c>
      <c r="BV11" s="130">
        <f>'Raw Adj (NEAM)'!P15/'Population (NEAM)'!L14*10^5</f>
        <v>2.4246042780627111</v>
      </c>
      <c r="BW11" s="130">
        <f>'Raw Adj (NEAM)'!P16/'Population (NEAM)'!L15*10^5</f>
        <v>1.475619664343746</v>
      </c>
      <c r="BX11" s="130">
        <f>'Raw Adj (NEAM)'!P17/'Population (NEAM)'!L16*10^5</f>
        <v>1.5956593423968721</v>
      </c>
      <c r="BY11" s="130">
        <f>'Raw Adj (NEAM)'!P18/'Population (NEAM)'!L17*10^5</f>
        <v>2.884151285848378</v>
      </c>
      <c r="BZ11" s="130">
        <f>'Raw Adj (NEAM)'!P19/'Population (NEAM)'!L18*10^5</f>
        <v>2.0071865882086102</v>
      </c>
      <c r="CA11" s="130">
        <f>'Raw Adj (NEAM)'!P20/'Population (NEAM)'!L19*10^5</f>
        <v>1.409627246628665</v>
      </c>
      <c r="CB11" s="130">
        <f>'Raw Adj (NEAM)'!P21/'Population (NEAM)'!L20*10^5</f>
        <v>3.508675410472919</v>
      </c>
      <c r="CC11" s="130">
        <f>'Raw Adj (NEAM)'!P22/'Population (NEAM)'!L21*10^5</f>
        <v>1.541652003453861</v>
      </c>
      <c r="CD11" s="130">
        <f>'Raw Adj (NEAM)'!P23/'Population (NEAM)'!L22*10^5</f>
        <v>1.5321364933044939</v>
      </c>
      <c r="CE11" s="130">
        <f>'Raw Adj (NEAM)'!P24/'Population (NEAM)'!L23*10^5</f>
        <v>1.0981272811878444</v>
      </c>
      <c r="CF11" s="130">
        <f>'Raw Adj (NEAM)'!P25/'Population (NEAM)'!L24*10^5</f>
        <v>2.0568801406576913</v>
      </c>
      <c r="CG11" s="130">
        <f>'Raw Adj (NEAM)'!P26/'Population (NEAM)'!L25*10^5</f>
        <v>1.3693901051431419</v>
      </c>
      <c r="CH11" s="130">
        <f>'Raw Adj (NEAM)'!P27/'Population (NEAM)'!L26*10^5</f>
        <v>1.7644234149302251</v>
      </c>
      <c r="CI11" s="130">
        <f>'Raw Adj (NEAM)'!P28/'Population (NEAM)'!L27*10^5</f>
        <v>1.3505304478439997</v>
      </c>
      <c r="CJ11" s="130">
        <f>'Raw Adj (NEAM)'!P29/'Population (NEAM)'!L28*10^5</f>
        <v>1.213276643656201</v>
      </c>
      <c r="CK11" s="130">
        <f>'Raw Adj (NEAM)'!P30/'Population (NEAM)'!L29*10^5</f>
        <v>1.0666365164078029</v>
      </c>
      <c r="CL11" s="130">
        <f>'Raw Adj (NEAM)'!P31/'Population (NEAM)'!L30*10^5</f>
        <v>0.39426683453672329</v>
      </c>
      <c r="CM11" s="130">
        <f>'Raw Adj (NEAM)'!P32/'Population (NEAM)'!L31*10^5</f>
        <v>0.51314254265978454</v>
      </c>
      <c r="CN11" s="130">
        <f>'Raw Adj (NEAM)'!P33/'Population (NEAM)'!L32*10^5</f>
        <v>0.62174145304459327</v>
      </c>
      <c r="CO11" s="130">
        <f>'Raw Adj (NEAM)'!P34/'Population (NEAM)'!L33*10^5</f>
        <v>0.83946542841518512</v>
      </c>
      <c r="CP11" s="130">
        <f>'Raw Adj (NEAM)'!P35/'Population (NEAM)'!L34*10^5</f>
        <v>1.1785128817350536</v>
      </c>
      <c r="CQ11" s="130">
        <f>'Raw Adj (NEAM)'!P36/'Population (NEAM)'!L35*10^5</f>
        <v>1.3815222095237305</v>
      </c>
      <c r="CR11" s="130">
        <f>'Raw Adj (NEAM)'!P37/'Population (NEAM)'!L36*10^5</f>
        <v>0.89571764113654939</v>
      </c>
      <c r="CS11" s="130">
        <f>'Raw Adj (NEAM)'!P38/'Population (NEAM)'!L37*10^5</f>
        <v>1.0955897691197944</v>
      </c>
      <c r="CT11" s="130">
        <f>'Raw Adj (NEAM)'!P39/'Population (NEAM)'!L38*10^5</f>
        <v>1.3904504717263662</v>
      </c>
      <c r="CU11" s="130">
        <f>'Raw Adj (NEAM)'!P40/'Population (NEAM)'!L39*10^5</f>
        <v>0.73985229166076538</v>
      </c>
      <c r="CV11" s="130">
        <f>'Raw Adj (NEAM)'!P41/'Population (NEAM)'!L40*10^5</f>
        <v>0.79216124759059203</v>
      </c>
      <c r="CW11" s="130">
        <f>'Raw Adj (NEAM)'!P42/'Population (NEAM)'!L41*10^5</f>
        <v>0.4717116415414177</v>
      </c>
      <c r="CX11" s="130">
        <f>'Raw Adj (NEAM)'!P43/'Population (NEAM)'!L42*10^5</f>
        <v>0.2652199097403603</v>
      </c>
      <c r="CY11" s="130">
        <f>'Raw Adj (NEAM)'!P44/'Population (NEAM)'!L43*10^5</f>
        <v>0.65978347555790873</v>
      </c>
      <c r="CZ11" s="130">
        <f>'Raw Adj (NEAM)'!P45/'Population (NEAM)'!L44*10^5</f>
        <v>0.23026795514380236</v>
      </c>
      <c r="DA11" s="130">
        <f>'Raw Adj (NEAM)'!P46/'Population (NEAM)'!L45*10^5</f>
        <v>0.28033436881840812</v>
      </c>
      <c r="DB11" s="130">
        <f>'Raw Adj (NEAM)'!P47/'Population (NEAM)'!L46*10^5</f>
        <v>0.1411497351678094</v>
      </c>
      <c r="DC11" s="130">
        <f>'Raw Adj (NEAM)'!P48/'Population (NEAM)'!L47*10^5</f>
        <v>6.7768308286166576E-2</v>
      </c>
      <c r="DD11" s="130">
        <f>'Raw Adj (NEAM)'!P49/'Population (NEAM)'!L48*10^5</f>
        <v>0.32577980282503216</v>
      </c>
      <c r="DE11" s="130">
        <f>'Raw Adj (NEAM)'!P50/'Population (NEAM)'!L49*10^5</f>
        <v>0.12513647697019564</v>
      </c>
      <c r="DF11" s="130">
        <f>'Raw Adj (NEAM)'!P51/'Population (NEAM)'!L50*10^5</f>
        <v>5.9808719752487589E-2</v>
      </c>
      <c r="DG11" s="130">
        <f>'Raw Adj (NEAM)'!P52/'Population (NEAM)'!L51*10^5</f>
        <v>0.11328286959102618</v>
      </c>
      <c r="DH11" s="130">
        <f>'Raw Adj (NEAM)'!P53/'Population (NEAM)'!L52*10^5</f>
        <v>0</v>
      </c>
      <c r="DI11" s="130">
        <f>'Raw Adj (NEAM)'!P54/'Population (NEAM)'!L53*10^5</f>
        <v>0.10604735014183835</v>
      </c>
      <c r="DJ11" s="132">
        <f>'Raw Adj (NEAM)'!P55/'Population (NEAM)'!L54*10^5</f>
        <v>0.15565211751734873</v>
      </c>
      <c r="DK11" s="131">
        <f>'Raw Adj (NEAM)'!P56/'Population (NEAM)'!L55*10^5</f>
        <v>0.15330283288304886</v>
      </c>
      <c r="DL11" s="131">
        <f>'Raw Adj (NEAM)'!P57/'Population (NEAM)'!L56*10^5</f>
        <v>0.30228131710015488</v>
      </c>
      <c r="DM11" s="131">
        <f>'Raw Adj (NEAM)'!P58/'Population (NEAM)'!L57*10^5</f>
        <v>0.24751568506896285</v>
      </c>
      <c r="DN11" s="131">
        <f>'Raw Adj (NEAM)'!P59/'Population (NEAM)'!L58*10^5</f>
        <v>0.19678899398514438</v>
      </c>
      <c r="DO11" s="133">
        <f>'Raw Adj (NEAM)'!P60/'Population (NEAM)'!L59*10^5</f>
        <v>0.34212663964192047</v>
      </c>
      <c r="DP11" s="130"/>
      <c r="DQ11" s="130"/>
      <c r="DR11" s="130"/>
      <c r="DS11" s="130"/>
      <c r="DT11" s="132"/>
      <c r="DU11" s="130"/>
      <c r="DV11" s="130"/>
      <c r="DW11" s="130"/>
      <c r="DX11" s="130"/>
      <c r="DY11" s="132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</row>
    <row r="12" spans="1:173" ht="17.100000000000001" customHeight="1">
      <c r="A12" s="28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>
        <f>'Raw Adj (NEAM)'!Q3/'Population (NEAM)'!M2*10^5</f>
        <v>3.0306944018533448</v>
      </c>
      <c r="BF12" s="130">
        <f>'Raw Adj (NEAM)'!Q4/'Population (NEAM)'!M3*10^5</f>
        <v>2.5973299448167286</v>
      </c>
      <c r="BG12" s="130">
        <f>'Raw Adj (NEAM)'!Q5/'Population (NEAM)'!M4*10^5</f>
        <v>2.8068993586234963</v>
      </c>
      <c r="BH12" s="130">
        <f>'Raw Adj (NEAM)'!Q6/'Population (NEAM)'!M5*10^5</f>
        <v>1.9925399305002072</v>
      </c>
      <c r="BI12" s="130">
        <f>'Raw Adj (NEAM)'!Q7/'Population (NEAM)'!M6*10^5</f>
        <v>3.51167436633787</v>
      </c>
      <c r="BJ12" s="130">
        <f>'Raw Adj (NEAM)'!Q8/'Population (NEAM)'!M7*10^5</f>
        <v>4.2201782066160884</v>
      </c>
      <c r="BK12" s="130">
        <f>'Raw Adj (NEAM)'!Q9/'Population (NEAM)'!M8*10^5</f>
        <v>2.999776891593688</v>
      </c>
      <c r="BL12" s="130">
        <f>'Raw Adj (NEAM)'!Q10/'Population (NEAM)'!M9*10^5</f>
        <v>3.6689707803167058</v>
      </c>
      <c r="BM12" s="130">
        <f>'Raw Adj (NEAM)'!Q11/'Population (NEAM)'!M10*10^5</f>
        <v>3.0732574178491174</v>
      </c>
      <c r="BN12" s="130">
        <f>'Raw Adj (NEAM)'!Q12/'Population (NEAM)'!M11*10^5</f>
        <v>3.0956256987919781</v>
      </c>
      <c r="BO12" s="130">
        <f>'Raw Adj (NEAM)'!Q13/'Population (NEAM)'!M12*10^5</f>
        <v>3.8385189897018019</v>
      </c>
      <c r="BP12" s="130">
        <f>'Raw Adj (NEAM)'!Q14/'Population (NEAM)'!M13*10^5</f>
        <v>3.2165372903889868</v>
      </c>
      <c r="BQ12" s="130">
        <f>'Raw Adj (NEAM)'!Q15/'Population (NEAM)'!M14*10^5</f>
        <v>4.2828677082838871</v>
      </c>
      <c r="BR12" s="130">
        <f>'Raw Adj (NEAM)'!Q16/'Population (NEAM)'!M15*10^5</f>
        <v>3.3764824090597774</v>
      </c>
      <c r="BS12" s="130">
        <f>'Raw Adj (NEAM)'!Q17/'Population (NEAM)'!M16*10^5</f>
        <v>3.8222839501775714</v>
      </c>
      <c r="BT12" s="130">
        <f>'Raw Adj (NEAM)'!Q18/'Population (NEAM)'!M17*10^5</f>
        <v>3.3926032428537356</v>
      </c>
      <c r="BU12" s="130">
        <f>'Raw Adj (NEAM)'!Q19/'Population (NEAM)'!M18*10^5</f>
        <v>4.92894838750275</v>
      </c>
      <c r="BV12" s="130">
        <f>'Raw Adj (NEAM)'!Q20/'Population (NEAM)'!M19*10^5</f>
        <v>3.3481149953142331</v>
      </c>
      <c r="BW12" s="130">
        <f>'Raw Adj (NEAM)'!Q21/'Population (NEAM)'!M20*10^5</f>
        <v>2.7778643716980063</v>
      </c>
      <c r="BX12" s="130">
        <f>'Raw Adj (NEAM)'!Q22/'Population (NEAM)'!M21*10^5</f>
        <v>3.011798267944934</v>
      </c>
      <c r="BY12" s="130">
        <f>'Raw Adj (NEAM)'!Q23/'Population (NEAM)'!M22*10^5</f>
        <v>2.3868968908281096</v>
      </c>
      <c r="BZ12" s="130">
        <f>'Raw Adj (NEAM)'!Q24/'Population (NEAM)'!M23*10^5</f>
        <v>4.1818132939844617</v>
      </c>
      <c r="CA12" s="130">
        <f>'Raw Adj (NEAM)'!Q25/'Population (NEAM)'!M24*10^5</f>
        <v>2.499166454482534</v>
      </c>
      <c r="CB12" s="130">
        <f>'Raw Adj (NEAM)'!Q26/'Population (NEAM)'!M25*10^5</f>
        <v>2.045523415837085</v>
      </c>
      <c r="CC12" s="130">
        <f>'Raw Adj (NEAM)'!Q27/'Population (NEAM)'!M26*10^5</f>
        <v>2.1747634074888995</v>
      </c>
      <c r="CD12" s="130">
        <f>'Raw Adj (NEAM)'!Q28/'Population (NEAM)'!M27*10^5</f>
        <v>3.5808426066414323</v>
      </c>
      <c r="CE12" s="130">
        <f>'Raw Adj (NEAM)'!Q29/'Population (NEAM)'!M28*10^5</f>
        <v>2.1157602984632531</v>
      </c>
      <c r="CF12" s="130">
        <f>'Raw Adj (NEAM)'!Q30/'Population (NEAM)'!M29*10^5</f>
        <v>1.6829808283238943</v>
      </c>
      <c r="CG12" s="130">
        <f>'Raw Adj (NEAM)'!Q31/'Population (NEAM)'!M30*10^5</f>
        <v>1.6736004864598748</v>
      </c>
      <c r="CH12" s="130">
        <f>'Raw Adj (NEAM)'!Q32/'Population (NEAM)'!M31*10^5</f>
        <v>0.82994221250698008</v>
      </c>
      <c r="CI12" s="130">
        <f>'Raw Adj (NEAM)'!Q33/'Population (NEAM)'!M32*10^5</f>
        <v>1.6479113753262349</v>
      </c>
      <c r="CJ12" s="130">
        <f>'Raw Adj (NEAM)'!Q34/'Population (NEAM)'!M33*10^5</f>
        <v>1.2255602853104346</v>
      </c>
      <c r="CK12" s="130">
        <f>'Raw Adj (NEAM)'!Q35/'Population (NEAM)'!M34*10^5</f>
        <v>1.3570835622846393</v>
      </c>
      <c r="CL12" s="130">
        <f>'Raw Adj (NEAM)'!Q36/'Population (NEAM)'!M35*10^5</f>
        <v>1.2097983991947583</v>
      </c>
      <c r="CM12" s="130">
        <f>'Raw Adj (NEAM)'!Q37/'Population (NEAM)'!M36*10^5</f>
        <v>1.9884326246117585</v>
      </c>
      <c r="CN12" s="130">
        <f>'Raw Adj (NEAM)'!Q38/'Population (NEAM)'!M37*10^5</f>
        <v>1.433039160791423</v>
      </c>
      <c r="CO12" s="130">
        <f>'Raw Adj (NEAM)'!Q39/'Population (NEAM)'!M38*10^5</f>
        <v>0.76826069236421846</v>
      </c>
      <c r="CP12" s="130">
        <f>'Raw Adj (NEAM)'!Q40/'Population (NEAM)'!M39*10^5</f>
        <v>0.62348563133718593</v>
      </c>
      <c r="CQ12" s="130">
        <f>'Raw Adj (NEAM)'!Q41/'Population (NEAM)'!M40*10^5</f>
        <v>0.73500002756250093</v>
      </c>
      <c r="CR12" s="130">
        <f>'Raw Adj (NEAM)'!Q42/'Population (NEAM)'!M41*10^5</f>
        <v>1.6560635228114471</v>
      </c>
      <c r="CS12" s="130">
        <f>'Raw Adj (NEAM)'!Q43/'Population (NEAM)'!M42*10^5</f>
        <v>0.57810499034102181</v>
      </c>
      <c r="CT12" s="130">
        <f>'Raw Adj (NEAM)'!Q44/'Population (NEAM)'!M43*10^5</f>
        <v>0.45025371797007613</v>
      </c>
      <c r="CU12" s="130">
        <f>'Raw Adj (NEAM)'!Q45/'Population (NEAM)'!M44*10^5</f>
        <v>0.21878415083854494</v>
      </c>
      <c r="CV12" s="130">
        <f>'Raw Adj (NEAM)'!Q46/'Population (NEAM)'!M45*10^5</f>
        <v>0.42606449551300829</v>
      </c>
      <c r="CW12" s="130">
        <f>'Raw Adj (NEAM)'!Q47/'Population (NEAM)'!M46*10^5</f>
        <v>9.6219719654224808E-2</v>
      </c>
      <c r="CX12" s="130">
        <f>'Raw Adj (NEAM)'!Q48/'Population (NEAM)'!M47*10^5</f>
        <v>0.26996066673085728</v>
      </c>
      <c r="CY12" s="130">
        <f>'Raw Adj (NEAM)'!Q49/'Population (NEAM)'!M48*10^5</f>
        <v>0.42132795831212649</v>
      </c>
      <c r="CZ12" s="130">
        <f>'Raw Adj (NEAM)'!Q50/'Population (NEAM)'!M49*10^5</f>
        <v>0.62739291579289136</v>
      </c>
      <c r="DA12" s="130">
        <f>'Raw Adj (NEAM)'!Q51/'Population (NEAM)'!M50*10^5</f>
        <v>0.22602036895565028</v>
      </c>
      <c r="DB12" s="130">
        <f>'Raw Adj (NEAM)'!Q52/'Population (NEAM)'!M51*10^5</f>
        <v>6.9448833224877396E-2</v>
      </c>
      <c r="DC12" s="130">
        <f>'Raw Adj (NEAM)'!Q53/'Population (NEAM)'!M52*10^5</f>
        <v>0.53006951861736673</v>
      </c>
      <c r="DD12" s="130">
        <f>'Raw Adj (NEAM)'!Q54/'Population (NEAM)'!M53*10^5</f>
        <v>0.37993920972644374</v>
      </c>
      <c r="DE12" s="132">
        <f>'Raw Adj (NEAM)'!Q55/'Population (NEAM)'!M54*10^5</f>
        <v>0.48867346533625311</v>
      </c>
      <c r="DF12" s="131">
        <f>'Raw Adj (NEAM)'!Q56/'Population (NEAM)'!M55*10^5</f>
        <v>0.11717683507711993</v>
      </c>
      <c r="DG12" s="131">
        <f>'Raw Adj (NEAM)'!Q57/'Population (NEAM)'!M56*10^5</f>
        <v>0.16952686746559029</v>
      </c>
      <c r="DH12" s="131">
        <f>'Raw Adj (NEAM)'!Q58/'Population (NEAM)'!M57*10^5</f>
        <v>0.43936658715962124</v>
      </c>
      <c r="DI12" s="131">
        <f>'Raw Adj (NEAM)'!Q59/'Population (NEAM)'!M58*10^5</f>
        <v>0.47996877003202992</v>
      </c>
      <c r="DJ12" s="133">
        <f>'Raw Adj (NEAM)'!Q60/'Population (NEAM)'!M59*10^5</f>
        <v>0.52240244526136581</v>
      </c>
      <c r="DK12" s="130"/>
      <c r="DL12" s="130"/>
      <c r="DM12" s="130"/>
      <c r="DN12" s="130"/>
      <c r="DO12" s="132"/>
      <c r="DP12" s="130"/>
      <c r="DQ12" s="130"/>
      <c r="DR12" s="130"/>
      <c r="DS12" s="130"/>
      <c r="DT12" s="132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</row>
    <row r="13" spans="1:173" ht="17.100000000000001" customHeight="1">
      <c r="A13" s="28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>
        <f>'Raw Adj (NEAM)'!R3/'Population (NEAM)'!N2*10^5</f>
        <v>4.7054678397053689</v>
      </c>
      <c r="BA13" s="130">
        <f>'Raw Adj (NEAM)'!R4/'Population (NEAM)'!N3*10^5</f>
        <v>3.5756086281819934</v>
      </c>
      <c r="BB13" s="130">
        <f>'Raw Adj (NEAM)'!R5/'Population (NEAM)'!N4*10^5</f>
        <v>1.870155129367981</v>
      </c>
      <c r="BC13" s="130">
        <f>'Raw Adj (NEAM)'!R6/'Population (NEAM)'!N5*10^5</f>
        <v>4.824624885415159</v>
      </c>
      <c r="BD13" s="130">
        <f>'Raw Adj (NEAM)'!R7/'Population (NEAM)'!N6*10^5</f>
        <v>5.3916227661271305</v>
      </c>
      <c r="BE13" s="130">
        <f>'Raw Adj (NEAM)'!R8/'Population (NEAM)'!N7*10^5</f>
        <v>4.1711121941367333</v>
      </c>
      <c r="BF13" s="130">
        <f>'Raw Adj (NEAM)'!R9/'Population (NEAM)'!N8*10^5</f>
        <v>3.5289005930758561</v>
      </c>
      <c r="BG13" s="130">
        <f>'Raw Adj (NEAM)'!R10/'Population (NEAM)'!N9*10^5</f>
        <v>5.0710386369048148</v>
      </c>
      <c r="BH13" s="130">
        <f>'Raw Adj (NEAM)'!R11/'Population (NEAM)'!N10*10^5</f>
        <v>3.6896204465742954</v>
      </c>
      <c r="BI13" s="130">
        <f>'Raw Adj (NEAM)'!R12/'Population (NEAM)'!N11*10^5</f>
        <v>4.0642928344378229</v>
      </c>
      <c r="BJ13" s="130">
        <f>'Raw Adj (NEAM)'!R13/'Population (NEAM)'!N12*10^5</f>
        <v>5.4817163675617335</v>
      </c>
      <c r="BK13" s="130">
        <f>'Raw Adj (NEAM)'!R14/'Population (NEAM)'!N13*10^5</f>
        <v>3.7821557889875561</v>
      </c>
      <c r="BL13" s="130">
        <f>'Raw Adj (NEAM)'!R15/'Population (NEAM)'!N14*10^5</f>
        <v>4.2772106909270056</v>
      </c>
      <c r="BM13" s="130">
        <f>'Raw Adj (NEAM)'!R16/'Population (NEAM)'!N15*10^5</f>
        <v>5.3474434541276246</v>
      </c>
      <c r="BN13" s="130">
        <f>'Raw Adj (NEAM)'!R17/'Population (NEAM)'!N16*10^5</f>
        <v>4.191602733610881</v>
      </c>
      <c r="BO13" s="130">
        <f>'Raw Adj (NEAM)'!R18/'Population (NEAM)'!N17*10^5</f>
        <v>3.9561038254958834</v>
      </c>
      <c r="BP13" s="130">
        <f>'Raw Adj (NEAM)'!R19/'Population (NEAM)'!N18*10^5</f>
        <v>5.649876051135899</v>
      </c>
      <c r="BQ13" s="130">
        <f>'Raw Adj (NEAM)'!R20/'Population (NEAM)'!N19*10^5</f>
        <v>5.3275795474221175</v>
      </c>
      <c r="BR13" s="130">
        <f>'Raw Adj (NEAM)'!R21/'Population (NEAM)'!N20*10^5</f>
        <v>3.0480463546889616</v>
      </c>
      <c r="BS13" s="130">
        <f>'Raw Adj (NEAM)'!R22/'Population (NEAM)'!N21*10^5</f>
        <v>4.9173478927178422</v>
      </c>
      <c r="BT13" s="130">
        <f>'Raw Adj (NEAM)'!R23/'Population (NEAM)'!N22*10^5</f>
        <v>3.8952041689813766</v>
      </c>
      <c r="BU13" s="130">
        <f>'Raw Adj (NEAM)'!R24/'Population (NEAM)'!N23*10^5</f>
        <v>3.7441030377155982</v>
      </c>
      <c r="BV13" s="130">
        <f>'Raw Adj (NEAM)'!R25/'Population (NEAM)'!N24*10^5</f>
        <v>5.148693407492825</v>
      </c>
      <c r="BW13" s="130">
        <f>'Raw Adj (NEAM)'!R26/'Population (NEAM)'!N25*10^5</f>
        <v>3.9742455639967793</v>
      </c>
      <c r="BX13" s="130">
        <f>'Raw Adj (NEAM)'!R27/'Population (NEAM)'!N26*10^5</f>
        <v>3.0587297031148659</v>
      </c>
      <c r="BY13" s="130">
        <f>'Raw Adj (NEAM)'!R28/'Population (NEAM)'!N27*10^5</f>
        <v>3.9656108571445792</v>
      </c>
      <c r="BZ13" s="130">
        <f>'Raw Adj (NEAM)'!R29/'Population (NEAM)'!N28*10^5</f>
        <v>2.6715563481521949</v>
      </c>
      <c r="CA13" s="130">
        <f>'Raw Adj (NEAM)'!R30/'Population (NEAM)'!N29*10^5</f>
        <v>2.9335628305855113</v>
      </c>
      <c r="CB13" s="130">
        <f>'Raw Adj (NEAM)'!R31/'Population (NEAM)'!N30*10^5</f>
        <v>1.6754906636329119</v>
      </c>
      <c r="CC13" s="130">
        <f>'Raw Adj (NEAM)'!R32/'Population (NEAM)'!N31*10^5</f>
        <v>2.2558120998753286</v>
      </c>
      <c r="CD13" s="130">
        <f>'Raw Adj (NEAM)'!R33/'Population (NEAM)'!N32*10^5</f>
        <v>2.0778591638932191</v>
      </c>
      <c r="CE13" s="130">
        <f>'Raw Adj (NEAM)'!R34/'Population (NEAM)'!N33*10^5</f>
        <v>2.3474832778495882</v>
      </c>
      <c r="CF13" s="130">
        <f>'Raw Adj (NEAM)'!R35/'Population (NEAM)'!N34*10^5</f>
        <v>2.4951491365316252</v>
      </c>
      <c r="CG13" s="130">
        <f>'Raw Adj (NEAM)'!R36/'Population (NEAM)'!N35*10^5</f>
        <v>2.5103003530072954</v>
      </c>
      <c r="CH13" s="130">
        <f>'Raw Adj (NEAM)'!R37/'Population (NEAM)'!N36*10^5</f>
        <v>1.9275656417651874</v>
      </c>
      <c r="CI13" s="130">
        <f>'Raw Adj (NEAM)'!R38/'Population (NEAM)'!N37*10^5</f>
        <v>1.1909272187160167</v>
      </c>
      <c r="CJ13" s="130">
        <f>'Raw Adj (NEAM)'!R39/'Population (NEAM)'!N38*10^5</f>
        <v>0.59498292547749621</v>
      </c>
      <c r="CK13" s="130">
        <f>'Raw Adj (NEAM)'!R40/'Population (NEAM)'!N39*10^5</f>
        <v>1.3336377979031953</v>
      </c>
      <c r="CL13" s="130">
        <f>'Raw Adj (NEAM)'!R41/'Population (NEAM)'!N40*10^5</f>
        <v>0.7287678939846769</v>
      </c>
      <c r="CM13" s="130">
        <f>'Raw Adj (NEAM)'!R42/'Population (NEAM)'!N41*10^5</f>
        <v>1.5914688012796567</v>
      </c>
      <c r="CN13" s="130">
        <f>'Raw Adj (NEAM)'!R43/'Population (NEAM)'!N42*10^5</f>
        <v>0.85267265981856821</v>
      </c>
      <c r="CO13" s="130">
        <f>'Raw Adj (NEAM)'!R44/'Population (NEAM)'!N43*10^5</f>
        <v>0.27923289140074387</v>
      </c>
      <c r="CP13" s="130">
        <f>'Raw Adj (NEAM)'!R45/'Population (NEAM)'!N44*10^5</f>
        <v>0.40532324528811736</v>
      </c>
      <c r="CQ13" s="130">
        <f>'Raw Adj (NEAM)'!R46/'Population (NEAM)'!N45*10^5</f>
        <v>0.49194380525912529</v>
      </c>
      <c r="CR13" s="130">
        <f>'Raw Adj (NEAM)'!R47/'Population (NEAM)'!N46*10^5</f>
        <v>0.87220675785795987</v>
      </c>
      <c r="CS13" s="130">
        <f>'Raw Adj (NEAM)'!R48/'Population (NEAM)'!N47*10^5</f>
        <v>0.24021571371091241</v>
      </c>
      <c r="CT13" s="130">
        <f>'Raw Adj (NEAM)'!R49/'Population (NEAM)'!N48*10^5</f>
        <v>0.34698768425046034</v>
      </c>
      <c r="CU13" s="130">
        <f>'Raw Adj (NEAM)'!R50/'Population (NEAM)'!N49*10^5</f>
        <v>0.33601209643547164</v>
      </c>
      <c r="CV13" s="130">
        <f>'Raw Adj (NEAM)'!R51/'Population (NEAM)'!N50*10^5</f>
        <v>0.62926127872184445</v>
      </c>
      <c r="CW13" s="130">
        <f>'Raw Adj (NEAM)'!R52/'Population (NEAM)'!N51*10^5</f>
        <v>0.1841193387906305</v>
      </c>
      <c r="CX13" s="130">
        <f>'Raw Adj (NEAM)'!R53/'Population (NEAM)'!N52*10^5</f>
        <v>8.5416426432967318E-2</v>
      </c>
      <c r="CY13" s="130">
        <f>'Raw Adj (NEAM)'!R54/'Population (NEAM)'!N53*10^5</f>
        <v>0.15821207696068271</v>
      </c>
      <c r="CZ13" s="132">
        <f>'Raw Adj (NEAM)'!R55/'Population (NEAM)'!N54*10^5</f>
        <v>0.96359608127710583</v>
      </c>
      <c r="DA13" s="131">
        <f>'Raw Adj (NEAM)'!R56/'Population (NEAM)'!N55*10^5</f>
        <v>0.50185075388737177</v>
      </c>
      <c r="DB13" s="131">
        <f>'Raw Adj (NEAM)'!R57/'Population (NEAM)'!N56*10^5</f>
        <v>0.55487583266054641</v>
      </c>
      <c r="DC13" s="131">
        <f>'Raw Adj (NEAM)'!R58/'Population (NEAM)'!N57*10^5</f>
        <v>0.60311731234842492</v>
      </c>
      <c r="DD13" s="131">
        <f>'Raw Adj (NEAM)'!R59/'Population (NEAM)'!N58*10^5</f>
        <v>0.84307736207578621</v>
      </c>
      <c r="DE13" s="133">
        <f>'Raw Adj (NEAM)'!R60/'Population (NEAM)'!N59*10^5</f>
        <v>0.68866642876371853</v>
      </c>
      <c r="DF13" s="130"/>
      <c r="DG13" s="130"/>
      <c r="DH13" s="130"/>
      <c r="DI13" s="130"/>
      <c r="DJ13" s="132"/>
      <c r="DK13" s="130"/>
      <c r="DL13" s="130"/>
      <c r="DM13" s="130"/>
      <c r="DN13" s="130"/>
      <c r="DO13" s="132"/>
      <c r="DP13" s="130"/>
      <c r="DQ13" s="130"/>
      <c r="DR13" s="130"/>
      <c r="DS13" s="130"/>
      <c r="DT13" s="132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</row>
    <row r="14" spans="1:173" ht="17.100000000000001" customHeight="1">
      <c r="A14" s="28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>
        <f>'Raw Adj (NEAM)'!S3/'Population (NEAM)'!O2*10^5</f>
        <v>3.2940666580843025</v>
      </c>
      <c r="AV14" s="130">
        <f>'Raw Adj (NEAM)'!S4/'Population (NEAM)'!O3*10^5</f>
        <v>6.4819416193124821</v>
      </c>
      <c r="AW14" s="130">
        <f>'Raw Adj (NEAM)'!S5/'Population (NEAM)'!O4*10^5</f>
        <v>5.4467879081308439</v>
      </c>
      <c r="AX14" s="130">
        <f>'Raw Adj (NEAM)'!S6/'Population (NEAM)'!O5*10^5</f>
        <v>4.4357306979178688</v>
      </c>
      <c r="AY14" s="130">
        <f>'Raw Adj (NEAM)'!S7/'Population (NEAM)'!O6*10^5</f>
        <v>6.115442073659044</v>
      </c>
      <c r="AZ14" s="130">
        <f>'Raw Adj (NEAM)'!S8/'Population (NEAM)'!O7*10^5</f>
        <v>4.8647318388114034</v>
      </c>
      <c r="BA14" s="130">
        <f>'Raw Adj (NEAM)'!S9/'Population (NEAM)'!O8*10^5</f>
        <v>5.722367098024149</v>
      </c>
      <c r="BB14" s="130">
        <f>'Raw Adj (NEAM)'!S10/'Population (NEAM)'!O9*10^5</f>
        <v>8.6448083996101968</v>
      </c>
      <c r="BC14" s="130">
        <f>'Raw Adj (NEAM)'!S11/'Population (NEAM)'!O10*10^5</f>
        <v>10.543071016583481</v>
      </c>
      <c r="BD14" s="130">
        <f>'Raw Adj (NEAM)'!S12/'Population (NEAM)'!O11*10^5</f>
        <v>6.5413083623079755</v>
      </c>
      <c r="BE14" s="130">
        <f>'Raw Adj (NEAM)'!S13/'Population (NEAM)'!O12*10^5</f>
        <v>7.3917842781676253</v>
      </c>
      <c r="BF14" s="130">
        <f>'Raw Adj (NEAM)'!S14/'Population (NEAM)'!O13*10^5</f>
        <v>6.9338510608792125</v>
      </c>
      <c r="BG14" s="130">
        <f>'Raw Adj (NEAM)'!S15/'Population (NEAM)'!O14*10^5</f>
        <v>6.4685609967333768</v>
      </c>
      <c r="BH14" s="130">
        <f>'Raw Adj (NEAM)'!S16/'Population (NEAM)'!O15*10^5</f>
        <v>4.0046350116758678</v>
      </c>
      <c r="BI14" s="130">
        <f>'Raw Adj (NEAM)'!S17/'Population (NEAM)'!O16*10^5</f>
        <v>8.2852863440989886</v>
      </c>
      <c r="BJ14" s="130">
        <f>'Raw Adj (NEAM)'!S18/'Population (NEAM)'!O17*10^5</f>
        <v>5.4143842593020812</v>
      </c>
      <c r="BK14" s="130">
        <f>'Raw Adj (NEAM)'!S19/'Population (NEAM)'!O18*10^5</f>
        <v>4.3817503602894243</v>
      </c>
      <c r="BL14" s="130">
        <f>'Raw Adj (NEAM)'!S20/'Population (NEAM)'!O19*10^5</f>
        <v>7.0585532660888477</v>
      </c>
      <c r="BM14" s="130">
        <f>'Raw Adj (NEAM)'!S21/'Population (NEAM)'!O20*10^5</f>
        <v>7.1339172654436203</v>
      </c>
      <c r="BN14" s="130">
        <f>'Raw Adj (NEAM)'!S22/'Population (NEAM)'!O21*10^5</f>
        <v>4.9911158138513443</v>
      </c>
      <c r="BO14" s="130">
        <f>'Raw Adj (NEAM)'!S23/'Population (NEAM)'!O22*10^5</f>
        <v>6.1408225713711984</v>
      </c>
      <c r="BP14" s="130">
        <f>'Raw Adj (NEAM)'!S24/'Population (NEAM)'!O23*10^5</f>
        <v>5.3368693513856353</v>
      </c>
      <c r="BQ14" s="130">
        <f>'Raw Adj (NEAM)'!S25/'Population (NEAM)'!O24*10^5</f>
        <v>7.3135173233195259</v>
      </c>
      <c r="BR14" s="130">
        <f>'Raw Adj (NEAM)'!S26/'Population (NEAM)'!O25*10^5</f>
        <v>5.4316535039596756</v>
      </c>
      <c r="BS14" s="130">
        <f>'Raw Adj (NEAM)'!S27/'Population (NEAM)'!O26*10^5</f>
        <v>5.7941252122874358</v>
      </c>
      <c r="BT14" s="130">
        <f>'Raw Adj (NEAM)'!S28/'Population (NEAM)'!O27*10^5</f>
        <v>5.8473801518947734</v>
      </c>
      <c r="BU14" s="130">
        <f>'Raw Adj (NEAM)'!S29/'Population (NEAM)'!O28*10^5</f>
        <v>4.0716257128980384</v>
      </c>
      <c r="BV14" s="130">
        <f>'Raw Adj (NEAM)'!S30/'Population (NEAM)'!O29*10^5</f>
        <v>5.0653752336169822</v>
      </c>
      <c r="BW14" s="130">
        <f>'Raw Adj (NEAM)'!S31/'Population (NEAM)'!O30*10^5</f>
        <v>4.5382305076192351</v>
      </c>
      <c r="BX14" s="130">
        <f>'Raw Adj (NEAM)'!S32/'Population (NEAM)'!O31*10^5</f>
        <v>4.232241426801445</v>
      </c>
      <c r="BY14" s="130">
        <f>'Raw Adj (NEAM)'!S33/'Population (NEAM)'!O32*10^5</f>
        <v>2.7553646087881662</v>
      </c>
      <c r="BZ14" s="130">
        <f>'Raw Adj (NEAM)'!S34/'Population (NEAM)'!O33*10^5</f>
        <v>3.0336584403961955</v>
      </c>
      <c r="CA14" s="130">
        <f>'Raw Adj (NEAM)'!S35/'Population (NEAM)'!O34*10^5</f>
        <v>2.4859926742767877</v>
      </c>
      <c r="CB14" s="130">
        <f>'Raw Adj (NEAM)'!S36/'Population (NEAM)'!O35*10^5</f>
        <v>2.9497002367134439</v>
      </c>
      <c r="CC14" s="130">
        <f>'Raw Adj (NEAM)'!S37/'Population (NEAM)'!O36*10^5</f>
        <v>3.4224529209005938</v>
      </c>
      <c r="CD14" s="130">
        <f>'Raw Adj (NEAM)'!S38/'Population (NEAM)'!O37*10^5</f>
        <v>3.1020154937510713</v>
      </c>
      <c r="CE14" s="130">
        <f>'Raw Adj (NEAM)'!S39/'Population (NEAM)'!O38*10^5</f>
        <v>1.472848287298369</v>
      </c>
      <c r="CF14" s="130">
        <f>'Raw Adj (NEAM)'!S40/'Population (NEAM)'!O39*10^5</f>
        <v>1.9709958111411523</v>
      </c>
      <c r="CG14" s="130">
        <f>'Raw Adj (NEAM)'!S41/'Population (NEAM)'!O40*10^5</f>
        <v>0.83542328391526144</v>
      </c>
      <c r="CH14" s="130">
        <f>'Raw Adj (NEAM)'!S42/'Population (NEAM)'!O41*10^5</f>
        <v>2.1784316498636973</v>
      </c>
      <c r="CI14" s="130">
        <f>'Raw Adj (NEAM)'!S43/'Population (NEAM)'!O42*10^5</f>
        <v>0.50571679117975976</v>
      </c>
      <c r="CJ14" s="130">
        <f>'Raw Adj (NEAM)'!S44/'Population (NEAM)'!O43*10^5</f>
        <v>1.1726687763536368</v>
      </c>
      <c r="CK14" s="130">
        <f>'Raw Adj (NEAM)'!S45/'Population (NEAM)'!O44*10^5</f>
        <v>0.32895007360257894</v>
      </c>
      <c r="CL14" s="130">
        <f>'Raw Adj (NEAM)'!S46/'Population (NEAM)'!O45*10^5</f>
        <v>0.49275728911219913</v>
      </c>
      <c r="CM14" s="130">
        <f>'Raw Adj (NEAM)'!S47/'Population (NEAM)'!O46*10^5</f>
        <v>0</v>
      </c>
      <c r="CN14" s="130">
        <f>'Raw Adj (NEAM)'!S48/'Population (NEAM)'!O47*10^5</f>
        <v>0.45351062575396145</v>
      </c>
      <c r="CO14" s="130">
        <f>'Raw Adj (NEAM)'!S49/'Population (NEAM)'!O48*10^5</f>
        <v>0.29249387590947312</v>
      </c>
      <c r="CP14" s="130">
        <f>'Raw Adj (NEAM)'!S50/'Population (NEAM)'!O49*10^5</f>
        <v>0.70954494044789318</v>
      </c>
      <c r="CQ14" s="130">
        <f>'Raw Adj (NEAM)'!S51/'Population (NEAM)'!O50*10^5</f>
        <v>0.40851508850479396</v>
      </c>
      <c r="CR14" s="130">
        <f>'Raw Adj (NEAM)'!S52/'Population (NEAM)'!O51*10^5</f>
        <v>0.62259832695377593</v>
      </c>
      <c r="CS14" s="130">
        <f>'Raw Adj (NEAM)'!S53/'Population (NEAM)'!O52*10^5</f>
        <v>0.35769515549604564</v>
      </c>
      <c r="CT14" s="130">
        <f>'Raw Adj (NEAM)'!S54/'Population (NEAM)'!O53*10^5</f>
        <v>0.56947283899294432</v>
      </c>
      <c r="CU14" s="132">
        <f>'Raw Adj (NEAM)'!S55/'Population (NEAM)'!O54*10^5</f>
        <v>0.54881247955673518</v>
      </c>
      <c r="CV14" s="131">
        <f>'Raw Adj (NEAM)'!S56/'Population (NEAM)'!O55*10^5</f>
        <v>0.91910450626727147</v>
      </c>
      <c r="CW14" s="131">
        <f>'Raw Adj (NEAM)'!S57/'Population (NEAM)'!O56*10^5</f>
        <v>0.67015594528846867</v>
      </c>
      <c r="CX14" s="131">
        <f>'Raw Adj (NEAM)'!S58/'Population (NEAM)'!O57*10^5</f>
        <v>0.80392458115529319</v>
      </c>
      <c r="CY14" s="131">
        <f>'Raw Adj (NEAM)'!S59/'Population (NEAM)'!O58*10^5</f>
        <v>0.82708949687318822</v>
      </c>
      <c r="CZ14" s="133">
        <f>'Raw Adj (NEAM)'!S60/'Population (NEAM)'!O59*10^5</f>
        <v>1.0078175633142004</v>
      </c>
      <c r="DA14" s="130"/>
      <c r="DB14" s="130"/>
      <c r="DC14" s="130"/>
      <c r="DD14" s="130"/>
      <c r="DE14" s="132"/>
      <c r="DF14" s="130"/>
      <c r="DG14" s="130"/>
      <c r="DH14" s="130"/>
      <c r="DI14" s="130"/>
      <c r="DJ14" s="132"/>
      <c r="DK14" s="130"/>
      <c r="DL14" s="130"/>
      <c r="DM14" s="130"/>
      <c r="DN14" s="130"/>
      <c r="DO14" s="132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</row>
    <row r="15" spans="1:173" ht="17.100000000000001" customHeight="1">
      <c r="A15" s="28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>
        <f>'Raw Adj (NEAM)'!T3/'Population (NEAM)'!P2*10^5</f>
        <v>4.924970504965275</v>
      </c>
      <c r="AQ15" s="130">
        <f>'Raw Adj (NEAM)'!T4/'Population (NEAM)'!P3*10^5</f>
        <v>4.7473134521600278</v>
      </c>
      <c r="AR15" s="130">
        <f>'Raw Adj (NEAM)'!T5/'Population (NEAM)'!P4*10^5</f>
        <v>7.9126114532968534</v>
      </c>
      <c r="AS15" s="130">
        <f>'Raw Adj (NEAM)'!T6/'Population (NEAM)'!P5*10^5</f>
        <v>6.7910087044752743</v>
      </c>
      <c r="AT15" s="130">
        <f>'Raw Adj (NEAM)'!T7/'Population (NEAM)'!P6*10^5</f>
        <v>7.3299641217545615</v>
      </c>
      <c r="AU15" s="130">
        <f>'Raw Adj (NEAM)'!T8/'Population (NEAM)'!P7*10^5</f>
        <v>5.9481986252225916</v>
      </c>
      <c r="AV15" s="130">
        <f>'Raw Adj (NEAM)'!T9/'Population (NEAM)'!P8*10^5</f>
        <v>7.9046554827768336</v>
      </c>
      <c r="AW15" s="130">
        <f>'Raw Adj (NEAM)'!T10/'Population (NEAM)'!P9*10^5</f>
        <v>9.3892142270937935</v>
      </c>
      <c r="AX15" s="130">
        <f>'Raw Adj (NEAM)'!T11/'Population (NEAM)'!P10*10^5</f>
        <v>8.8647041575462495</v>
      </c>
      <c r="AY15" s="130">
        <f>'Raw Adj (NEAM)'!T12/'Population (NEAM)'!P11*10^5</f>
        <v>6.6582107390281013</v>
      </c>
      <c r="AZ15" s="130">
        <f>'Raw Adj (NEAM)'!T13/'Population (NEAM)'!P12*10^5</f>
        <v>7.1737648896381483</v>
      </c>
      <c r="BA15" s="130">
        <f>'Raw Adj (NEAM)'!T14/'Population (NEAM)'!P13*10^5</f>
        <v>8.6331023978441888</v>
      </c>
      <c r="BB15" s="130">
        <f>'Raw Adj (NEAM)'!T15/'Population (NEAM)'!P14*10^5</f>
        <v>9.2021853706031713</v>
      </c>
      <c r="BC15" s="130">
        <f>'Raw Adj (NEAM)'!T16/'Population (NEAM)'!P15*10^5</f>
        <v>7.6395451062249364</v>
      </c>
      <c r="BD15" s="130">
        <f>'Raw Adj (NEAM)'!T17/'Population (NEAM)'!P16*10^5</f>
        <v>11.460989656456833</v>
      </c>
      <c r="BE15" s="130">
        <f>'Raw Adj (NEAM)'!T18/'Population (NEAM)'!P17*10^5</f>
        <v>8.6755487494476355</v>
      </c>
      <c r="BF15" s="130">
        <f>'Raw Adj (NEAM)'!T19/'Population (NEAM)'!P18*10^5</f>
        <v>11.599375670677317</v>
      </c>
      <c r="BG15" s="130">
        <f>'Raw Adj (NEAM)'!T20/'Population (NEAM)'!P19*10^5</f>
        <v>9.0160019947904413</v>
      </c>
      <c r="BH15" s="130">
        <f>'Raw Adj (NEAM)'!T21/'Population (NEAM)'!P20*10^5</f>
        <v>11.513183142945488</v>
      </c>
      <c r="BI15" s="130">
        <f>'Raw Adj (NEAM)'!T22/'Population (NEAM)'!P21*10^5</f>
        <v>8.5795277988765655</v>
      </c>
      <c r="BJ15" s="130">
        <f>'Raw Adj (NEAM)'!T23/'Population (NEAM)'!P22*10^5</f>
        <v>8.3909930032229294</v>
      </c>
      <c r="BK15" s="130">
        <f>'Raw Adj (NEAM)'!T24/'Population (NEAM)'!P23*10^5</f>
        <v>6.3095622678081087</v>
      </c>
      <c r="BL15" s="130">
        <f>'Raw Adj (NEAM)'!T25/'Population (NEAM)'!P24*10^5</f>
        <v>11.304080502746523</v>
      </c>
      <c r="BM15" s="130">
        <f>'Raw Adj (NEAM)'!T26/'Population (NEAM)'!P25*10^5</f>
        <v>6.7635186432768082</v>
      </c>
      <c r="BN15" s="130">
        <f>'Raw Adj (NEAM)'!T27/'Population (NEAM)'!P26*10^5</f>
        <v>7.627066935139422</v>
      </c>
      <c r="BO15" s="130">
        <f>'Raw Adj (NEAM)'!T28/'Population (NEAM)'!P27*10^5</f>
        <v>8.4528313228117486</v>
      </c>
      <c r="BP15" s="130">
        <f>'Raw Adj (NEAM)'!T29/'Population (NEAM)'!P28*10^5</f>
        <v>7.4910049417223217</v>
      </c>
      <c r="BQ15" s="130">
        <f>'Raw Adj (NEAM)'!T30/'Population (NEAM)'!P29*10^5</f>
        <v>6.3338814095654277</v>
      </c>
      <c r="BR15" s="130">
        <f>'Raw Adj (NEAM)'!T31/'Population (NEAM)'!P30*10^5</f>
        <v>7.896577135739606</v>
      </c>
      <c r="BS15" s="130">
        <f>'Raw Adj (NEAM)'!T32/'Population (NEAM)'!P31*10^5</f>
        <v>4.5721611622799445</v>
      </c>
      <c r="BT15" s="130">
        <f>'Raw Adj (NEAM)'!T33/'Population (NEAM)'!P32*10^5</f>
        <v>4.6803666198035669</v>
      </c>
      <c r="BU15" s="130">
        <f>'Raw Adj (NEAM)'!T34/'Population (NEAM)'!P33*10^5</f>
        <v>3.9051906492379453</v>
      </c>
      <c r="BV15" s="130">
        <f>'Raw Adj (NEAM)'!T35/'Population (NEAM)'!P34*10^5</f>
        <v>5.7072980488439029</v>
      </c>
      <c r="BW15" s="130">
        <f>'Raw Adj (NEAM)'!T36/'Population (NEAM)'!P35*10^5</f>
        <v>4.5147023333623375</v>
      </c>
      <c r="BX15" s="130">
        <f>'Raw Adj (NEAM)'!T37/'Population (NEAM)'!P36*10^5</f>
        <v>4.7817614056465834</v>
      </c>
      <c r="BY15" s="130">
        <f>'Raw Adj (NEAM)'!T38/'Population (NEAM)'!P37*10^5</f>
        <v>3.4911447114394343</v>
      </c>
      <c r="BZ15" s="130">
        <f>'Raw Adj (NEAM)'!T39/'Population (NEAM)'!P38*10^5</f>
        <v>3.417331986398259</v>
      </c>
      <c r="CA15" s="130">
        <f>'Raw Adj (NEAM)'!T40/'Population (NEAM)'!P39*10^5</f>
        <v>1.8656110790433293</v>
      </c>
      <c r="CB15" s="130">
        <f>'Raw Adj (NEAM)'!T41/'Population (NEAM)'!P40*10^5</f>
        <v>2.6028913660977859</v>
      </c>
      <c r="CC15" s="130">
        <f>'Raw Adj (NEAM)'!T42/'Population (NEAM)'!P41*10^5</f>
        <v>1.4875645184623492</v>
      </c>
      <c r="CD15" s="130">
        <f>'Raw Adj (NEAM)'!T43/'Population (NEAM)'!P42*10^5</f>
        <v>1.1300141553106522</v>
      </c>
      <c r="CE15" s="130">
        <f>'Raw Adj (NEAM)'!T44/'Population (NEAM)'!P43*10^5</f>
        <v>1.1390862250302807</v>
      </c>
      <c r="CF15" s="130">
        <f>'Raw Adj (NEAM)'!T45/'Population (NEAM)'!P44*10^5</f>
        <v>1.119238022754109</v>
      </c>
      <c r="CG15" s="130">
        <f>'Raw Adj (NEAM)'!T46/'Population (NEAM)'!P45*10^5</f>
        <v>0.88564467404290581</v>
      </c>
      <c r="CH15" s="130">
        <f>'Raw Adj (NEAM)'!T47/'Population (NEAM)'!P46*10^5</f>
        <v>0.5465327054279806</v>
      </c>
      <c r="CI15" s="130">
        <f>'Raw Adj (NEAM)'!T48/'Population (NEAM)'!P47*10^5</f>
        <v>0.90165146482296976</v>
      </c>
      <c r="CJ15" s="130">
        <f>'Raw Adj (NEAM)'!T49/'Population (NEAM)'!P48*10^5</f>
        <v>0.53376319062284827</v>
      </c>
      <c r="CK15" s="130">
        <f>'Raw Adj (NEAM)'!T50/'Population (NEAM)'!P49*10^5</f>
        <v>0.70089118313936161</v>
      </c>
      <c r="CL15" s="130">
        <f>'Raw Adj (NEAM)'!T51/'Population (NEAM)'!P50*10^5</f>
        <v>0.68476383351336911</v>
      </c>
      <c r="CM15" s="130">
        <f>'Raw Adj (NEAM)'!T52/'Population (NEAM)'!P51*10^5</f>
        <v>0.62963371058886497</v>
      </c>
      <c r="CN15" s="130">
        <f>'Raw Adj (NEAM)'!T53/'Population (NEAM)'!P52*10^5</f>
        <v>0.15139426548801185</v>
      </c>
      <c r="CO15" s="130">
        <f>'Raw Adj (NEAM)'!T54/'Population (NEAM)'!P53*10^5</f>
        <v>0.58050349971047388</v>
      </c>
      <c r="CP15" s="132">
        <f>'Raw Adj (NEAM)'!T55/'Population (NEAM)'!P54*10^5</f>
        <v>1.2728530151766508</v>
      </c>
      <c r="CQ15" s="131">
        <f>'Raw Adj (NEAM)'!T56/'Population (NEAM)'!P55*10^5</f>
        <v>0.95941404472514158</v>
      </c>
      <c r="CR15" s="131">
        <f>'Raw Adj (NEAM)'!T57/'Population (NEAM)'!P56*10^5</f>
        <v>1.0541462206222625</v>
      </c>
      <c r="CS15" s="131">
        <f>'Raw Adj (NEAM)'!T58/'Population (NEAM)'!P57*10^5</f>
        <v>1.6475487642750595</v>
      </c>
      <c r="CT15" s="131">
        <f>'Raw Adj (NEAM)'!T59/'Population (NEAM)'!P58*10^5</f>
        <v>1.4706314891614458</v>
      </c>
      <c r="CU15" s="133">
        <f>'Raw Adj (NEAM)'!T60/'Population (NEAM)'!P59*10^5</f>
        <v>1.2989880882792304</v>
      </c>
      <c r="CV15" s="130"/>
      <c r="CW15" s="130"/>
      <c r="CX15" s="130"/>
      <c r="CY15" s="130"/>
      <c r="CZ15" s="132"/>
      <c r="DA15" s="130"/>
      <c r="DB15" s="130"/>
      <c r="DC15" s="130"/>
      <c r="DD15" s="130"/>
      <c r="DE15" s="132"/>
      <c r="DF15" s="130"/>
      <c r="DG15" s="130"/>
      <c r="DH15" s="130"/>
      <c r="DI15" s="130"/>
      <c r="DJ15" s="132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</row>
    <row r="16" spans="1:173" ht="17.100000000000001" customHeight="1">
      <c r="A16" s="28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>
        <f>'Raw Adj (NEAM)'!U3/'Population (NEAM)'!Q2*10^5</f>
        <v>5.8357562956876343</v>
      </c>
      <c r="AL16" s="130">
        <f>'Raw Adj (NEAM)'!U4/'Population (NEAM)'!Q3*10^5</f>
        <v>8.8844663989480797</v>
      </c>
      <c r="AM16" s="130">
        <f>'Raw Adj (NEAM)'!U5/'Population (NEAM)'!Q4*10^5</f>
        <v>3.4264568152226054</v>
      </c>
      <c r="AN16" s="130">
        <f>'Raw Adj (NEAM)'!U6/'Population (NEAM)'!Q5*10^5</f>
        <v>6.1175685445748291</v>
      </c>
      <c r="AO16" s="130">
        <f>'Raw Adj (NEAM)'!U7/'Population (NEAM)'!Q6*10^5</f>
        <v>9.1680283885302583</v>
      </c>
      <c r="AP16" s="130">
        <f>'Raw Adj (NEAM)'!U8/'Population (NEAM)'!Q7*10^5</f>
        <v>10.952159922396124</v>
      </c>
      <c r="AQ16" s="130">
        <f>'Raw Adj (NEAM)'!U9/'Population (NEAM)'!Q8*10^5</f>
        <v>9.6527058058485231</v>
      </c>
      <c r="AR16" s="130">
        <f>'Raw Adj (NEAM)'!U10/'Population (NEAM)'!Q9*10^5</f>
        <v>15.844329463025772</v>
      </c>
      <c r="AS16" s="130">
        <f>'Raw Adj (NEAM)'!U11/'Population (NEAM)'!Q10*10^5</f>
        <v>13.846381558529609</v>
      </c>
      <c r="AT16" s="130">
        <f>'Raw Adj (NEAM)'!U12/'Population (NEAM)'!Q11*10^5</f>
        <v>9.6488729197489462</v>
      </c>
      <c r="AU16" s="130">
        <f>'Raw Adj (NEAM)'!U13/'Population (NEAM)'!Q12*10^5</f>
        <v>12.338824110062312</v>
      </c>
      <c r="AV16" s="130">
        <f>'Raw Adj (NEAM)'!U14/'Population (NEAM)'!Q13*10^5</f>
        <v>7.6994807128008151</v>
      </c>
      <c r="AW16" s="130">
        <f>'Raw Adj (NEAM)'!U15/'Population (NEAM)'!Q14*10^5</f>
        <v>12.458420023172661</v>
      </c>
      <c r="AX16" s="130">
        <f>'Raw Adj (NEAM)'!U16/'Population (NEAM)'!Q15*10^5</f>
        <v>10.234882362309104</v>
      </c>
      <c r="AY16" s="130">
        <f>'Raw Adj (NEAM)'!U17/'Population (NEAM)'!Q16*10^5</f>
        <v>11.445454642072018</v>
      </c>
      <c r="AZ16" s="130">
        <f>'Raw Adj (NEAM)'!U18/'Population (NEAM)'!Q17*10^5</f>
        <v>12.965733187901028</v>
      </c>
      <c r="BA16" s="130">
        <f>'Raw Adj (NEAM)'!U19/'Population (NEAM)'!Q18*10^5</f>
        <v>10.774439796470833</v>
      </c>
      <c r="BB16" s="130">
        <f>'Raw Adj (NEAM)'!U20/'Population (NEAM)'!Q19*10^5</f>
        <v>12.258411777882035</v>
      </c>
      <c r="BC16" s="130">
        <f>'Raw Adj (NEAM)'!U21/'Population (NEAM)'!Q20*10^5</f>
        <v>14.817180075782465</v>
      </c>
      <c r="BD16" s="130">
        <f>'Raw Adj (NEAM)'!U22/'Population (NEAM)'!Q21*10^5</f>
        <v>12.003098981918967</v>
      </c>
      <c r="BE16" s="130">
        <f>'Raw Adj (NEAM)'!U23/'Population (NEAM)'!Q22*10^5</f>
        <v>11.840281066744744</v>
      </c>
      <c r="BF16" s="130">
        <f>'Raw Adj (NEAM)'!U24/'Population (NEAM)'!Q23*10^5</f>
        <v>8.0042786507696846</v>
      </c>
      <c r="BG16" s="130">
        <f>'Raw Adj (NEAM)'!U25/'Population (NEAM)'!Q24*10^5</f>
        <v>8.4618088597254211</v>
      </c>
      <c r="BH16" s="130">
        <f>'Raw Adj (NEAM)'!U26/'Population (NEAM)'!Q25*10^5</f>
        <v>8.8084772785328607</v>
      </c>
      <c r="BI16" s="130">
        <f>'Raw Adj (NEAM)'!U27/'Population (NEAM)'!Q26*10^5</f>
        <v>10.826263728440562</v>
      </c>
      <c r="BJ16" s="130">
        <f>'Raw Adj (NEAM)'!U28/'Population (NEAM)'!Q27*10^5</f>
        <v>11.483821369158603</v>
      </c>
      <c r="BK16" s="130">
        <f>'Raw Adj (NEAM)'!U29/'Population (NEAM)'!Q28*10^5</f>
        <v>8.903043705041549</v>
      </c>
      <c r="BL16" s="130">
        <f>'Raw Adj (NEAM)'!U30/'Population (NEAM)'!Q29*10^5</f>
        <v>7.7828419466444272</v>
      </c>
      <c r="BM16" s="130">
        <f>'Raw Adj (NEAM)'!U31/'Population (NEAM)'!Q30*10^5</f>
        <v>7.3258355848068035</v>
      </c>
      <c r="BN16" s="130">
        <f>'Raw Adj (NEAM)'!U32/'Population (NEAM)'!Q31*10^5</f>
        <v>8.6401025752977745</v>
      </c>
      <c r="BO16" s="130">
        <f>'Raw Adj (NEAM)'!U33/'Population (NEAM)'!Q32*10^5</f>
        <v>4.8146555850287998</v>
      </c>
      <c r="BP16" s="130">
        <f>'Raw Adj (NEAM)'!U34/'Population (NEAM)'!Q33*10^5</f>
        <v>7.8464780522799629</v>
      </c>
      <c r="BQ16" s="130">
        <f>'Raw Adj (NEAM)'!U35/'Population (NEAM)'!Q34*10^5</f>
        <v>3.5789926347084653</v>
      </c>
      <c r="BR16" s="130">
        <f>'Raw Adj (NEAM)'!U36/'Population (NEAM)'!Q35*10^5</f>
        <v>4.8847762691055809</v>
      </c>
      <c r="BS16" s="130">
        <f>'Raw Adj (NEAM)'!U37/'Population (NEAM)'!Q36*10^5</f>
        <v>4.8196448725003105</v>
      </c>
      <c r="BT16" s="130">
        <f>'Raw Adj (NEAM)'!U38/'Population (NEAM)'!Q37*10^5</f>
        <v>2.8943910385443421</v>
      </c>
      <c r="BU16" s="130">
        <f>'Raw Adj (NEAM)'!U39/'Population (NEAM)'!Q38*10^5</f>
        <v>5.6795695299355913</v>
      </c>
      <c r="BV16" s="130">
        <f>'Raw Adj (NEAM)'!U40/'Population (NEAM)'!Q39*10^5</f>
        <v>4.2722004898454822</v>
      </c>
      <c r="BW16" s="130">
        <f>'Raw Adj (NEAM)'!U41/'Population (NEAM)'!Q40*10^5</f>
        <v>4.3864576405877953</v>
      </c>
      <c r="BX16" s="130">
        <f>'Raw Adj (NEAM)'!U42/'Population (NEAM)'!Q41*10^5</f>
        <v>2.6004137967554399</v>
      </c>
      <c r="BY16" s="130">
        <f>'Raw Adj (NEAM)'!U43/'Population (NEAM)'!Q42*10^5</f>
        <v>1.6088399781105833</v>
      </c>
      <c r="BZ16" s="130">
        <f>'Raw Adj (NEAM)'!U44/'Population (NEAM)'!Q43*10^5</f>
        <v>2.0184757816547463</v>
      </c>
      <c r="CA16" s="130">
        <f>'Raw Adj (NEAM)'!U45/'Population (NEAM)'!Q44*10^5</f>
        <v>1.9787225762792056</v>
      </c>
      <c r="CB16" s="130">
        <f>'Raw Adj (NEAM)'!U46/'Population (NEAM)'!Q45*10^5</f>
        <v>1.4418597849033572</v>
      </c>
      <c r="CC16" s="130">
        <f>'Raw Adj (NEAM)'!U47/'Population (NEAM)'!Q46*10^5</f>
        <v>0.84550329640597688</v>
      </c>
      <c r="CD16" s="130">
        <f>'Raw Adj (NEAM)'!U48/'Population (NEAM)'!Q47*10^5</f>
        <v>0.82347055783954282</v>
      </c>
      <c r="CE16" s="130">
        <f>'Raw Adj (NEAM)'!U49/'Population (NEAM)'!Q48*10^5</f>
        <v>1.0057063779887079</v>
      </c>
      <c r="CF16" s="130">
        <f>'Raw Adj (NEAM)'!U50/'Population (NEAM)'!Q49*10^5</f>
        <v>0.59186073122420468</v>
      </c>
      <c r="CG16" s="130">
        <f>'Raw Adj (NEAM)'!U51/'Population (NEAM)'!Q50*10^5</f>
        <v>0.97448030965086319</v>
      </c>
      <c r="CH16" s="130">
        <f>'Raw Adj (NEAM)'!U52/'Population (NEAM)'!Q51*10^5</f>
        <v>0.19377854600205791</v>
      </c>
      <c r="CI16" s="132">
        <f>'Raw Adj (NEAM)'!U53/'Population (NEAM)'!Q52*10^5</f>
        <v>0.96024213465667496</v>
      </c>
      <c r="CJ16" s="133">
        <f>'Raw Adj (NEAM)'!U54/'Population (NEAM)'!Q53*10^5</f>
        <v>0.37673793920579879</v>
      </c>
      <c r="CK16" s="133">
        <f>'Raw Adj (NEAM)'!U55/'Population (NEAM)'!Q54*10^5</f>
        <v>0.90931741179166448</v>
      </c>
      <c r="CL16" s="133">
        <f>'Raw Adj (NEAM)'!U56/'Population (NEAM)'!Q55*10^5</f>
        <v>1.9437685431101357</v>
      </c>
      <c r="CM16" s="133">
        <f>'Raw Adj (NEAM)'!U57/'Population (NEAM)'!Q56*10^5</f>
        <v>1.5444943068223747</v>
      </c>
      <c r="CN16" s="133">
        <f>'Raw Adj (NEAM)'!U58/'Population (NEAM)'!Q57*10^5</f>
        <v>1.999306906938928</v>
      </c>
      <c r="CO16" s="133">
        <f>'Raw Adj (NEAM)'!U59/'Population (NEAM)'!Q58*10^5</f>
        <v>1.4525969204945286</v>
      </c>
      <c r="CP16" s="133">
        <f>'Raw Adj (NEAM)'!U60/'Population (NEAM)'!Q59*10^5</f>
        <v>2.0406048980796339</v>
      </c>
      <c r="CQ16" s="130"/>
      <c r="CR16" s="130"/>
      <c r="CS16" s="130"/>
      <c r="CT16" s="130"/>
      <c r="CU16" s="132"/>
      <c r="CV16" s="130"/>
      <c r="CW16" s="130"/>
      <c r="CX16" s="130"/>
      <c r="CY16" s="130"/>
      <c r="CZ16" s="132"/>
      <c r="DA16" s="130"/>
      <c r="DB16" s="130"/>
      <c r="DC16" s="130"/>
      <c r="DD16" s="130"/>
      <c r="DE16" s="132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</row>
    <row r="17" spans="1:173" ht="17.100000000000001" customHeight="1">
      <c r="A17" s="28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>
        <f>'Raw Adj (NEAM)'!V3/'Population (NEAM)'!R2*10^5</f>
        <v>10.645119841497168</v>
      </c>
      <c r="AG17" s="130">
        <f>'Raw Adj (NEAM)'!V4/'Population (NEAM)'!R3*10^5</f>
        <v>1.9625929778423252</v>
      </c>
      <c r="AH17" s="130">
        <f>'Raw Adj (NEAM)'!V5/'Population (NEAM)'!R4*10^5</f>
        <v>4.671412822093914</v>
      </c>
      <c r="AI17" s="130">
        <f>'Raw Adj (NEAM)'!V6/'Population (NEAM)'!R5*10^5</f>
        <v>4.4461833961727253</v>
      </c>
      <c r="AJ17" s="130">
        <f>'Raw Adj (NEAM)'!V7/'Population (NEAM)'!R6*10^5</f>
        <v>8.4889643463497446</v>
      </c>
      <c r="AK17" s="130">
        <f>'Raw Adj (NEAM)'!V8/'Population (NEAM)'!R7*10^5</f>
        <v>8.9056567112219369</v>
      </c>
      <c r="AL17" s="130">
        <f>'Raw Adj (NEAM)'!V9/'Population (NEAM)'!R8*10^5</f>
        <v>10.178196736713538</v>
      </c>
      <c r="AM17" s="130">
        <f>'Raw Adj (NEAM)'!V10/'Population (NEAM)'!R9*10^5</f>
        <v>10.627073228125308</v>
      </c>
      <c r="AN17" s="130">
        <f>'Raw Adj (NEAM)'!V11/'Population (NEAM)'!R10*10^5</f>
        <v>9.681767741839387</v>
      </c>
      <c r="AO17" s="130">
        <f>'Raw Adj (NEAM)'!V12/'Population (NEAM)'!R11*10^5</f>
        <v>8.6956521739130448</v>
      </c>
      <c r="AP17" s="130">
        <f>'Raw Adj (NEAM)'!V13/'Population (NEAM)'!R12*10^5</f>
        <v>13.419974572679756</v>
      </c>
      <c r="AQ17" s="130">
        <f>'Raw Adj (NEAM)'!V14/'Population (NEAM)'!R13*10^5</f>
        <v>12.788928826245574</v>
      </c>
      <c r="AR17" s="130">
        <f>'Raw Adj (NEAM)'!V15/'Population (NEAM)'!R14*10^5</f>
        <v>16.871712044001423</v>
      </c>
      <c r="AS17" s="130">
        <f>'Raw Adj (NEAM)'!V16/'Population (NEAM)'!R15*10^5</f>
        <v>9.359918830783899</v>
      </c>
      <c r="AT17" s="130">
        <f>'Raw Adj (NEAM)'!V17/'Population (NEAM)'!R16*10^5</f>
        <v>12.810213033842752</v>
      </c>
      <c r="AU17" s="130">
        <f>'Raw Adj (NEAM)'!V18/'Population (NEAM)'!R17*10^5</f>
        <v>16.161045416128964</v>
      </c>
      <c r="AV17" s="130">
        <f>'Raw Adj (NEAM)'!V19/'Population (NEAM)'!R18*10^5</f>
        <v>14.620541392799561</v>
      </c>
      <c r="AW17" s="130">
        <f>'Raw Adj (NEAM)'!V20/'Population (NEAM)'!R19*10^5</f>
        <v>22.120831924784635</v>
      </c>
      <c r="AX17" s="130">
        <f>'Raw Adj (NEAM)'!V21/'Population (NEAM)'!R20*10^5</f>
        <v>13.327765289168081</v>
      </c>
      <c r="AY17" s="130">
        <f>'Raw Adj (NEAM)'!V22/'Population (NEAM)'!R21*10^5</f>
        <v>13.331007813081495</v>
      </c>
      <c r="AZ17" s="130">
        <f>'Raw Adj (NEAM)'!V23/'Population (NEAM)'!R22*10^5</f>
        <v>11.529124214784291</v>
      </c>
      <c r="BA17" s="130">
        <f>'Raw Adj (NEAM)'!V24/'Population (NEAM)'!R23*10^5</f>
        <v>12.448197345421915</v>
      </c>
      <c r="BB17" s="130">
        <f>'Raw Adj (NEAM)'!V25/'Population (NEAM)'!R24*10^5</f>
        <v>12.492841601762192</v>
      </c>
      <c r="BC17" s="130">
        <f>'Raw Adj (NEAM)'!V26/'Population (NEAM)'!R25*10^5</f>
        <v>8.0250823950256525</v>
      </c>
      <c r="BD17" s="130">
        <f>'Raw Adj (NEAM)'!V27/'Population (NEAM)'!R26*10^5</f>
        <v>12.215638264656201</v>
      </c>
      <c r="BE17" s="130">
        <f>'Raw Adj (NEAM)'!V28/'Population (NEAM)'!R27*10^5</f>
        <v>13.351707826485018</v>
      </c>
      <c r="BF17" s="130">
        <f>'Raw Adj (NEAM)'!V29/'Population (NEAM)'!R28*10^5</f>
        <v>14.056506217895526</v>
      </c>
      <c r="BG17" s="130">
        <f>'Raw Adj (NEAM)'!V30/'Population (NEAM)'!R29*10^5</f>
        <v>7.6707636064681672</v>
      </c>
      <c r="BH17" s="130">
        <f>'Raw Adj (NEAM)'!V31/'Population (NEAM)'!R30*10^5</f>
        <v>7.3535995653590085</v>
      </c>
      <c r="BI17" s="130">
        <f>'Raw Adj (NEAM)'!V32/'Population (NEAM)'!R31*10^5</f>
        <v>9.6112098465591256</v>
      </c>
      <c r="BJ17" s="130">
        <f>'Raw Adj (NEAM)'!V33/'Population (NEAM)'!R32*10^5</f>
        <v>8.8940384473111092</v>
      </c>
      <c r="BK17" s="130">
        <f>'Raw Adj (NEAM)'!V34/'Population (NEAM)'!R33*10^5</f>
        <v>9.4562275168340548</v>
      </c>
      <c r="BL17" s="130">
        <f>'Raw Adj (NEAM)'!V35/'Population (NEAM)'!R34*10^5</f>
        <v>11.168309114148975</v>
      </c>
      <c r="BM17" s="130">
        <f>'Raw Adj (NEAM)'!V36/'Population (NEAM)'!R35*10^5</f>
        <v>10.147922889316606</v>
      </c>
      <c r="BN17" s="130">
        <f>'Raw Adj (NEAM)'!V37/'Population (NEAM)'!R36*10^5</f>
        <v>7.3579212989379936</v>
      </c>
      <c r="BO17" s="130">
        <f>'Raw Adj (NEAM)'!V38/'Population (NEAM)'!R37*10^5</f>
        <v>6.483126941786562</v>
      </c>
      <c r="BP17" s="130">
        <f>'Raw Adj (NEAM)'!V39/'Population (NEAM)'!R38*10^5</f>
        <v>5.6379677663287877</v>
      </c>
      <c r="BQ17" s="130">
        <f>'Raw Adj (NEAM)'!V40/'Population (NEAM)'!R39*10^5</f>
        <v>5.8865774261528863</v>
      </c>
      <c r="BR17" s="130">
        <f>'Raw Adj (NEAM)'!V41/'Population (NEAM)'!R40*10^5</f>
        <v>2.7392747975419116</v>
      </c>
      <c r="BS17" s="130">
        <f>'Raw Adj (NEAM)'!V42/'Population (NEAM)'!R41*10^5</f>
        <v>4.0595605187441741</v>
      </c>
      <c r="BT17" s="130">
        <f>'Raw Adj (NEAM)'!V43/'Population (NEAM)'!R42*10^5</f>
        <v>2.9998070124155349</v>
      </c>
      <c r="BU17" s="130">
        <f>'Raw Adj (NEAM)'!V44/'Population (NEAM)'!R43*10^5</f>
        <v>3.5921991802601476</v>
      </c>
      <c r="BV17" s="130">
        <f>'Raw Adj (NEAM)'!V45/'Population (NEAM)'!R44*10^5</f>
        <v>2.8047247770321713</v>
      </c>
      <c r="BW17" s="130">
        <f>'Raw Adj (NEAM)'!V46/'Population (NEAM)'!R45*10^5</f>
        <v>1.7968262657667762</v>
      </c>
      <c r="BX17" s="130">
        <f>'Raw Adj (NEAM)'!V47/'Population (NEAM)'!R46*10^5</f>
        <v>2.3032320103184798</v>
      </c>
      <c r="BY17" s="130">
        <f>'Raw Adj (NEAM)'!V48/'Population (NEAM)'!R47*10^5</f>
        <v>0.84867790127612874</v>
      </c>
      <c r="BZ17" s="130">
        <f>'Raw Adj (NEAM)'!V49/'Population (NEAM)'!R48*10^5</f>
        <v>0.8341396683460679</v>
      </c>
      <c r="CA17" s="130">
        <f>'Raw Adj (NEAM)'!V50/'Population (NEAM)'!R49*10^5</f>
        <v>1.6347437539165734</v>
      </c>
      <c r="CB17" s="130">
        <f>'Raw Adj (NEAM)'!V51/'Population (NEAM)'!R50*10^5</f>
        <v>1.0646934348341075</v>
      </c>
      <c r="CC17" s="130">
        <f>'Raw Adj (NEAM)'!V52/'Population (NEAM)'!R51*10^5</f>
        <v>1.0494500881538076</v>
      </c>
      <c r="CD17" s="130">
        <f>'Raw Adj (NEAM)'!V53/'Population (NEAM)'!R52*10^5</f>
        <v>0.76506216130060567</v>
      </c>
      <c r="CE17" s="132">
        <f>'Raw Adj (NEAM)'!V54/'Population (NEAM)'!R53*10^5</f>
        <v>0.74055605885939557</v>
      </c>
      <c r="CF17" s="133">
        <f>'Raw Adj (NEAM)'!V55/'Population (NEAM)'!R54*10^5</f>
        <v>0.97653389060867357</v>
      </c>
      <c r="CG17" s="133">
        <f>'Raw Adj (NEAM)'!V56/'Population (NEAM)'!R55*10^5</f>
        <v>1.4383936020252581</v>
      </c>
      <c r="CH17" s="133">
        <f>'Raw Adj (NEAM)'!V57/'Population (NEAM)'!R56*10^5</f>
        <v>2.3364213034894448</v>
      </c>
      <c r="CI17" s="133">
        <f>'Raw Adj (NEAM)'!V58/'Population (NEAM)'!R57*10^5</f>
        <v>1.3662135391761732</v>
      </c>
      <c r="CJ17" s="133">
        <f>'Raw Adj (NEAM)'!V59/'Population (NEAM)'!R58*10^5</f>
        <v>3.5312526898213843</v>
      </c>
      <c r="CK17" s="133">
        <f>'Raw Adj (NEAM)'!V60/'Population (NEAM)'!R59*10^5</f>
        <v>2.3362997260157594</v>
      </c>
      <c r="CL17" s="130"/>
      <c r="CM17" s="130"/>
      <c r="CN17" s="130"/>
      <c r="CO17" s="130"/>
      <c r="CP17" s="132"/>
      <c r="CQ17" s="130"/>
      <c r="CR17" s="130"/>
      <c r="CS17" s="130"/>
      <c r="CT17" s="130"/>
      <c r="CU17" s="132"/>
      <c r="CV17" s="130"/>
      <c r="CW17" s="130"/>
      <c r="CX17" s="130"/>
      <c r="CY17" s="130"/>
      <c r="CZ17" s="132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</row>
    <row r="18" spans="1:173" ht="17.100000000000001" customHeight="1">
      <c r="A18" s="28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>
        <f>'Raw Adj (NEAM)'!W3/'Population (NEAM)'!S2*10^5</f>
        <v>1.7998192776056352</v>
      </c>
      <c r="AB18" s="130">
        <f>'Raw Adj (NEAM)'!W4/'Population (NEAM)'!S3*10^5</f>
        <v>9.2170995631094801</v>
      </c>
      <c r="AC18" s="130">
        <f>'Raw Adj (NEAM)'!W5/'Population (NEAM)'!S4*10^5</f>
        <v>3.5555555555555554</v>
      </c>
      <c r="AD18" s="130">
        <f>'Raw Adj (NEAM)'!W6/'Population (NEAM)'!S5*10^5</f>
        <v>6.9230502959604001</v>
      </c>
      <c r="AE18" s="130">
        <f>'Raw Adj (NEAM)'!W7/'Population (NEAM)'!S6*10^5</f>
        <v>10.091835704914725</v>
      </c>
      <c r="AF18" s="130">
        <f>'Raw Adj (NEAM)'!W8/'Population (NEAM)'!S7*10^5</f>
        <v>13.073818045137354</v>
      </c>
      <c r="AG18" s="130">
        <f>'Raw Adj (NEAM)'!W9/'Population (NEAM)'!S8*10^5</f>
        <v>6.2731321748949256</v>
      </c>
      <c r="AH18" s="130">
        <f>'Raw Adj (NEAM)'!W10/'Population (NEAM)'!S9*10^5</f>
        <v>15.034880923743083</v>
      </c>
      <c r="AI18" s="130">
        <f>'Raw Adj (NEAM)'!W11/'Population (NEAM)'!S10*10^5</f>
        <v>11.427102229713324</v>
      </c>
      <c r="AJ18" s="130">
        <f>'Raw Adj (NEAM)'!W12/'Population (NEAM)'!S11*10^5</f>
        <v>10.956052534271901</v>
      </c>
      <c r="AK18" s="130">
        <f>'Raw Adj (NEAM)'!W13/'Population (NEAM)'!S12*10^5</f>
        <v>9.1430362717310381</v>
      </c>
      <c r="AL18" s="130">
        <f>'Raw Adj (NEAM)'!W14/'Population (NEAM)'!S13*10^5</f>
        <v>14.759239899145193</v>
      </c>
      <c r="AM18" s="130">
        <f>'Raw Adj (NEAM)'!W15/'Population (NEAM)'!S14*10^5</f>
        <v>18.691632457085181</v>
      </c>
      <c r="AN18" s="130">
        <f>'Raw Adj (NEAM)'!W16/'Population (NEAM)'!S15*10^5</f>
        <v>13.674138443814675</v>
      </c>
      <c r="AO18" s="130">
        <f>'Raw Adj (NEAM)'!W17/'Population (NEAM)'!S16*10^5</f>
        <v>14.26619624799039</v>
      </c>
      <c r="AP18" s="130">
        <f>'Raw Adj (NEAM)'!W18/'Population (NEAM)'!S17*10^5</f>
        <v>10.39353023529913</v>
      </c>
      <c r="AQ18" s="130">
        <f>'Raw Adj (NEAM)'!W19/'Population (NEAM)'!S18*10^5</f>
        <v>23.781849098222008</v>
      </c>
      <c r="AR18" s="130">
        <f>'Raw Adj (NEAM)'!W20/'Population (NEAM)'!S19*10^5</f>
        <v>12.524338160983991</v>
      </c>
      <c r="AS18" s="130">
        <f>'Raw Adj (NEAM)'!W21/'Population (NEAM)'!S20*10^5</f>
        <v>19.363387154328962</v>
      </c>
      <c r="AT18" s="130">
        <f>'Raw Adj (NEAM)'!W22/'Population (NEAM)'!S21*10^5</f>
        <v>12.544623016157475</v>
      </c>
      <c r="AU18" s="130">
        <f>'Raw Adj (NEAM)'!W23/'Population (NEAM)'!S22*10^5</f>
        <v>15.061868841246129</v>
      </c>
      <c r="AV18" s="130">
        <f>'Raw Adj (NEAM)'!W24/'Population (NEAM)'!S23*10^5</f>
        <v>13.050514190259097</v>
      </c>
      <c r="AW18" s="130">
        <f>'Raw Adj (NEAM)'!W25/'Population (NEAM)'!S24*10^5</f>
        <v>18.461889624753702</v>
      </c>
      <c r="AX18" s="130">
        <f>'Raw Adj (NEAM)'!W26/'Population (NEAM)'!S25*10^5</f>
        <v>19.812213238851093</v>
      </c>
      <c r="AY18" s="130">
        <f>'Raw Adj (NEAM)'!W27/'Population (NEAM)'!S26*10^5</f>
        <v>11.460961509179413</v>
      </c>
      <c r="AZ18" s="130">
        <f>'Raw Adj (NEAM)'!W28/'Population (NEAM)'!S27*10^5</f>
        <v>6.3818958378870798</v>
      </c>
      <c r="BA18" s="130">
        <f>'Raw Adj (NEAM)'!W29/'Population (NEAM)'!S28*10^5</f>
        <v>9.0543487282412674</v>
      </c>
      <c r="BB18" s="130">
        <f>'Raw Adj (NEAM)'!W30/'Population (NEAM)'!S29*10^5</f>
        <v>12.314726747079417</v>
      </c>
      <c r="BC18" s="130">
        <f>'Raw Adj (NEAM)'!W31/'Population (NEAM)'!S30*10^5</f>
        <v>10.658700590705187</v>
      </c>
      <c r="BD18" s="130">
        <f>'Raw Adj (NEAM)'!W32/'Population (NEAM)'!S31*10^5</f>
        <v>11.64758518153104</v>
      </c>
      <c r="BE18" s="130">
        <f>'Raw Adj (NEAM)'!W33/'Population (NEAM)'!S32*10^5</f>
        <v>10.571215636942171</v>
      </c>
      <c r="BF18" s="130">
        <f>'Raw Adj (NEAM)'!W34/'Population (NEAM)'!S33*10^5</f>
        <v>8.2892832320552969</v>
      </c>
      <c r="BG18" s="130">
        <f>'Raw Adj (NEAM)'!W35/'Population (NEAM)'!S34*10^5</f>
        <v>7.3951825315928366</v>
      </c>
      <c r="BH18" s="130">
        <f>'Raw Adj (NEAM)'!W36/'Population (NEAM)'!S35*10^5</f>
        <v>9.5815784572580753</v>
      </c>
      <c r="BI18" s="130">
        <f>'Raw Adj (NEAM)'!W37/'Population (NEAM)'!S36*10^5</f>
        <v>10.515394537603051</v>
      </c>
      <c r="BJ18" s="130">
        <f>'Raw Adj (NEAM)'!W38/'Population (NEAM)'!S37*10^5</f>
        <v>3.4093969799561554</v>
      </c>
      <c r="BK18" s="130">
        <f>'Raw Adj (NEAM)'!W39/'Population (NEAM)'!S38*10^5</f>
        <v>8.3520744604142294</v>
      </c>
      <c r="BL18" s="130">
        <f>'Raw Adj (NEAM)'!W40/'Population (NEAM)'!S39*10^5</f>
        <v>7.6012678914843006</v>
      </c>
      <c r="BM18" s="130">
        <f>'Raw Adj (NEAM)'!W41/'Population (NEAM)'!S40*10^5</f>
        <v>4.2114328821309428</v>
      </c>
      <c r="BN18" s="130">
        <f>'Raw Adj (NEAM)'!W42/'Population (NEAM)'!S41*10^5</f>
        <v>7.1700154052902425</v>
      </c>
      <c r="BO18" s="130">
        <f>'Raw Adj (NEAM)'!W43/'Population (NEAM)'!S42*10^5</f>
        <v>3.476034480275739</v>
      </c>
      <c r="BP18" s="130">
        <f>'Raw Adj (NEAM)'!W44/'Population (NEAM)'!S43*10^5</f>
        <v>3.352071412529372</v>
      </c>
      <c r="BQ18" s="130">
        <f>'Raw Adj (NEAM)'!W45/'Population (NEAM)'!S44*10^5</f>
        <v>1.8686262327093679</v>
      </c>
      <c r="BR18" s="130">
        <f>'Raw Adj (NEAM)'!W46/'Population (NEAM)'!S45*10^5</f>
        <v>1.3106016753858083</v>
      </c>
      <c r="BS18" s="130">
        <f>'Raw Adj (NEAM)'!W47/'Population (NEAM)'!S46*10^5</f>
        <v>2.2597235906103963</v>
      </c>
      <c r="BT18" s="130">
        <f>'Raw Adj (NEAM)'!W48/'Population (NEAM)'!S47*10^5</f>
        <v>3.4995319376033458</v>
      </c>
      <c r="BU18" s="130">
        <f>'Raw Adj (NEAM)'!W49/'Population (NEAM)'!S48*10^5</f>
        <v>1.2582995340097392</v>
      </c>
      <c r="BV18" s="132">
        <f>'Raw Adj (NEAM)'!W50/'Population (NEAM)'!S49*10^5</f>
        <v>0.40115854588050281</v>
      </c>
      <c r="BW18" s="130">
        <f>'Raw Adj (NEAM)'!W51/'Population (NEAM)'!S50*10^5</f>
        <v>1.9173764155031388</v>
      </c>
      <c r="BX18" s="130">
        <f>'Raw Adj (NEAM)'!W52/'Population (NEAM)'!S51*10^5</f>
        <v>0.7515999684328013</v>
      </c>
      <c r="BY18" s="130">
        <f>'Raw Adj (NEAM)'!W53/'Population (NEAM)'!S52*10^5</f>
        <v>1.4716974190106513</v>
      </c>
      <c r="BZ18" s="130">
        <f>'Raw Adj (NEAM)'!W54/'Population (NEAM)'!S53*10^5</f>
        <v>1.0668563300142246</v>
      </c>
      <c r="CA18" s="132">
        <f>'Raw Adj (NEAM)'!W55/'Population (NEAM)'!S54*10^5</f>
        <v>1.7246315324730872</v>
      </c>
      <c r="CB18" s="133">
        <f>'Raw Adj (NEAM)'!W56/'Population (NEAM)'!S55*10^5</f>
        <v>1.3503021301016103</v>
      </c>
      <c r="CC18" s="133">
        <f>'Raw Adj (NEAM)'!W57/'Population (NEAM)'!S56*10^5</f>
        <v>2.9837287326446447</v>
      </c>
      <c r="CD18" s="133">
        <f>'Raw Adj (NEAM)'!W58/'Population (NEAM)'!S57*10^5</f>
        <v>4.8869963543007193</v>
      </c>
      <c r="CE18" s="133">
        <f>'Raw Adj (NEAM)'!W59/'Population (NEAM)'!S58*10^5</f>
        <v>2.850907063597401</v>
      </c>
      <c r="CF18" s="133">
        <f>'Raw Adj (NEAM)'!W60/'Population (NEAM)'!S59*10^5</f>
        <v>3.7367578643183226</v>
      </c>
      <c r="CG18" s="130"/>
      <c r="CH18" s="130"/>
      <c r="CI18" s="130"/>
      <c r="CJ18" s="130"/>
      <c r="CK18" s="132"/>
      <c r="CL18" s="130"/>
      <c r="CM18" s="130"/>
      <c r="CN18" s="130"/>
      <c r="CO18" s="130"/>
      <c r="CP18" s="132"/>
      <c r="CQ18" s="130"/>
      <c r="CR18" s="130"/>
      <c r="CS18" s="130"/>
      <c r="CT18" s="130"/>
      <c r="CU18" s="132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</row>
    <row r="19" spans="1:173" ht="17.100000000000001" customHeight="1">
      <c r="A19" s="28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>
        <f>'Raw Adj (NEAM)'!X3/'Population (NEAM)'!T2*10^5</f>
        <v>8.1524304619164543</v>
      </c>
      <c r="W19" s="130">
        <f>'Raw Adj (NEAM)'!X4/'Population (NEAM)'!T3*10^5</f>
        <v>4.2439417731188733</v>
      </c>
      <c r="X19" s="130">
        <f>'Raw Adj (NEAM)'!X5/'Population (NEAM)'!T4*10^5</f>
        <v>12.156576707999026</v>
      </c>
      <c r="Y19" s="130">
        <f>'Raw Adj (NEAM)'!X6/'Population (NEAM)'!T5*10^5</f>
        <v>7.6937872667820733</v>
      </c>
      <c r="Z19" s="130">
        <f>'Raw Adj (NEAM)'!X7/'Population (NEAM)'!T6*10^5</f>
        <v>10.911868475611973</v>
      </c>
      <c r="AA19" s="130">
        <f>'Raw Adj (NEAM)'!X8/'Population (NEAM)'!T7*10^5</f>
        <v>6.8516615279205206</v>
      </c>
      <c r="AB19" s="130">
        <f>'Raw Adj (NEAM)'!X9/'Population (NEAM)'!T8*10^5</f>
        <v>6.7224631104836812</v>
      </c>
      <c r="AC19" s="130">
        <f>'Raw Adj (NEAM)'!X10/'Population (NEAM)'!T9*10^5</f>
        <v>22.872827081427264</v>
      </c>
      <c r="AD19" s="130">
        <f>'Raw Adj (NEAM)'!X11/'Population (NEAM)'!T10*10^5</f>
        <v>6.346184356655562</v>
      </c>
      <c r="AE19" s="130">
        <f>'Raw Adj (NEAM)'!X12/'Population (NEAM)'!T11*10^5</f>
        <v>15.533739281719896</v>
      </c>
      <c r="AF19" s="130">
        <f>'Raw Adj (NEAM)'!X13/'Population (NEAM)'!T12*10^5</f>
        <v>24.021859892502174</v>
      </c>
      <c r="AG19" s="130">
        <f>'Raw Adj (NEAM)'!X14/'Population (NEAM)'!T13*10^5</f>
        <v>2.7895870295361478</v>
      </c>
      <c r="AH19" s="130">
        <f>'Raw Adj (NEAM)'!X15/'Population (NEAM)'!T14*10^5</f>
        <v>7.8173858661663536</v>
      </c>
      <c r="AI19" s="130">
        <f>'Raw Adj (NEAM)'!X16/'Population (NEAM)'!T15*10^5</f>
        <v>7.3887621853003047</v>
      </c>
      <c r="AJ19" s="130">
        <f>'Raw Adj (NEAM)'!X17/'Population (NEAM)'!T16*10^5</f>
        <v>23.391101557145628</v>
      </c>
      <c r="AK19" s="130">
        <f>'Raw Adj (NEAM)'!X18/'Population (NEAM)'!T17*10^5</f>
        <v>19.577687527055279</v>
      </c>
      <c r="AL19" s="130">
        <f>'Raw Adj (NEAM)'!X19/'Population (NEAM)'!T18*10^5</f>
        <v>18.596193978965641</v>
      </c>
      <c r="AM19" s="130">
        <f>'Raw Adj (NEAM)'!X20/'Population (NEAM)'!T19*10^5</f>
        <v>11.854802380444319</v>
      </c>
      <c r="AN19" s="130">
        <f>'Raw Adj (NEAM)'!X21/'Population (NEAM)'!T20*10^5</f>
        <v>15.323498201404398</v>
      </c>
      <c r="AO19" s="130">
        <f>'Raw Adj (NEAM)'!X22/'Population (NEAM)'!T21*10^5</f>
        <v>12.953008336186079</v>
      </c>
      <c r="AP19" s="130">
        <f>'Raw Adj (NEAM)'!X23/'Population (NEAM)'!T22*10^5</f>
        <v>15.580341763452328</v>
      </c>
      <c r="AQ19" s="130">
        <f>'Raw Adj (NEAM)'!X24/'Population (NEAM)'!T23*10^5</f>
        <v>14.393597727730706</v>
      </c>
      <c r="AR19" s="130">
        <f>'Raw Adj (NEAM)'!X25/'Population (NEAM)'!T24*10^5</f>
        <v>11.128705063878769</v>
      </c>
      <c r="AS19" s="130">
        <f>'Raw Adj (NEAM)'!X26/'Population (NEAM)'!T25*10^5</f>
        <v>12.436708811563651</v>
      </c>
      <c r="AT19" s="130">
        <f>'Raw Adj (NEAM)'!X27/'Population (NEAM)'!T26*10^5</f>
        <v>21.399561920396689</v>
      </c>
      <c r="AU19" s="130">
        <f>'Raw Adj (NEAM)'!X28/'Population (NEAM)'!T27*10^5</f>
        <v>19.60198914954508</v>
      </c>
      <c r="AV19" s="130">
        <f>'Raw Adj (NEAM)'!X29/'Population (NEAM)'!T28*10^5</f>
        <v>19.103740659372956</v>
      </c>
      <c r="AW19" s="130">
        <f>'Raw Adj (NEAM)'!X30/'Population (NEAM)'!T29*10^5</f>
        <v>9.8682309222425708</v>
      </c>
      <c r="AX19" s="130">
        <f>'Raw Adj (NEAM)'!X31/'Population (NEAM)'!T30*10^5</f>
        <v>8.1519413168917723</v>
      </c>
      <c r="AY19" s="130">
        <f>'Raw Adj (NEAM)'!X32/'Population (NEAM)'!T31*10^5</f>
        <v>11.869796248353067</v>
      </c>
      <c r="AZ19" s="130">
        <f>'Raw Adj (NEAM)'!X33/'Population (NEAM)'!T32*10^5</f>
        <v>11.301435659043221</v>
      </c>
      <c r="BA19" s="130">
        <f>'Raw Adj (NEAM)'!X34/'Population (NEAM)'!T33*10^5</f>
        <v>10.961426739304386</v>
      </c>
      <c r="BB19" s="130">
        <f>'Raw Adj (NEAM)'!X35/'Population (NEAM)'!T34*10^5</f>
        <v>5.9601433295267885</v>
      </c>
      <c r="BC19" s="130">
        <f>'Raw Adj (NEAM)'!X36/'Population (NEAM)'!T35*10^5</f>
        <v>14.950863412362063</v>
      </c>
      <c r="BD19" s="130">
        <f>'Raw Adj (NEAM)'!X37/'Population (NEAM)'!T36*10^5</f>
        <v>10.081333962109866</v>
      </c>
      <c r="BE19" s="130">
        <f>'Raw Adj (NEAM)'!X38/'Population (NEAM)'!T37*10^5</f>
        <v>9.7094710495938212</v>
      </c>
      <c r="BF19" s="130">
        <f>'Raw Adj (NEAM)'!X39/'Population (NEAM)'!T38*10^5</f>
        <v>8.4199801919965971</v>
      </c>
      <c r="BG19" s="130">
        <f>'Raw Adj (NEAM)'!X40/'Population (NEAM)'!T39*10^5</f>
        <v>7.1862606908460371</v>
      </c>
      <c r="BH19" s="130">
        <f>'Raw Adj (NEAM)'!X41/'Population (NEAM)'!T40*10^5</f>
        <v>6.9518929011242205</v>
      </c>
      <c r="BI19" s="130">
        <f>'Raw Adj (NEAM)'!X42/'Population (NEAM)'!T41*10^5</f>
        <v>6.7337217087492212</v>
      </c>
      <c r="BJ19" s="130">
        <f>'Raw Adj (NEAM)'!X43/'Population (NEAM)'!T42*10^5</f>
        <v>8.3214136787398072</v>
      </c>
      <c r="BK19" s="130">
        <f>'Raw Adj (NEAM)'!X44/'Population (NEAM)'!T43*10^5</f>
        <v>4.5289116662952962</v>
      </c>
      <c r="BL19" s="130">
        <f>'Raw Adj (NEAM)'!X45/'Population (NEAM)'!T44*10^5</f>
        <v>2.6472020838774806</v>
      </c>
      <c r="BM19" s="130">
        <f>'Raw Adj (NEAM)'!X46/'Population (NEAM)'!T45*10^5</f>
        <v>4.2965735685105848</v>
      </c>
      <c r="BN19" s="130">
        <f>'Raw Adj (NEAM)'!X47/'Population (NEAM)'!T46*10^5</f>
        <v>1.6232843913089352</v>
      </c>
      <c r="BO19" s="130">
        <f>'Raw Adj (NEAM)'!X48/'Population (NEAM)'!T47*10^5</f>
        <v>5.5115940317310343</v>
      </c>
      <c r="BP19" s="130">
        <f>'Raw Adj (NEAM)'!X49/'Population (NEAM)'!T48*10^5</f>
        <v>1.5399066816550915</v>
      </c>
      <c r="BQ19" s="130">
        <f>'Raw Adj (NEAM)'!X50/'Population (NEAM)'!T49*10^5</f>
        <v>3.7597659921646485</v>
      </c>
      <c r="BR19" s="132">
        <f>'Raw Adj (NEAM)'!X51/'Population (NEAM)'!T50*10^5</f>
        <v>4.3841061538236712</v>
      </c>
      <c r="BS19" s="130">
        <f>'Raw Adj (NEAM)'!X52/'Population (NEAM)'!T51*10^5</f>
        <v>2.2640655069620017</v>
      </c>
      <c r="BT19" s="130">
        <f>'Raw Adj (NEAM)'!X53/'Population (NEAM)'!T52*10^5</f>
        <v>0</v>
      </c>
      <c r="BU19" s="130">
        <f>'Raw Adj (NEAM)'!X54/'Population (NEAM)'!T53*10^5</f>
        <v>4.0629761300152358</v>
      </c>
      <c r="BV19" s="130">
        <f>'Raw Adj (NEAM)'!X55/'Population (NEAM)'!T54*10^5</f>
        <v>0.63758432052638958</v>
      </c>
      <c r="BW19" s="133">
        <f>'Raw Adj (NEAM)'!X56/'Population (NEAM)'!T55*10^5</f>
        <v>3.5819612431793488</v>
      </c>
      <c r="BX19" s="133">
        <f>'Raw Adj (NEAM)'!X57/'Population (NEAM)'!T56*10^5</f>
        <v>2.8095254149669038</v>
      </c>
      <c r="BY19" s="133">
        <f>'Raw Adj (NEAM)'!X58/'Population (NEAM)'!T57*10^5</f>
        <v>4.267668146124957</v>
      </c>
      <c r="BZ19" s="133">
        <f>'Raw Adj (NEAM)'!X59/'Population (NEAM)'!T58*10^5</f>
        <v>5.1383500757906626</v>
      </c>
      <c r="CA19" s="133">
        <f>'Raw Adj (NEAM)'!X60/'Population (NEAM)'!T59*10^5</f>
        <v>3.9454735554634941</v>
      </c>
      <c r="CB19" s="130"/>
      <c r="CC19" s="130"/>
      <c r="CD19" s="130"/>
      <c r="CE19" s="130"/>
      <c r="CF19" s="132"/>
      <c r="CG19" s="130"/>
      <c r="CH19" s="130"/>
      <c r="CI19" s="130"/>
      <c r="CJ19" s="130"/>
      <c r="CK19" s="132"/>
      <c r="CL19" s="130"/>
      <c r="CM19" s="130"/>
      <c r="CN19" s="130"/>
      <c r="CO19" s="130"/>
      <c r="CP19" s="132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</row>
    <row r="20" spans="1:173" ht="17.100000000000001" customHeight="1">
      <c r="A20" s="28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>
        <f>'Raw Adj (NEAM)'!Y3/'Population (NEAM)'!U2*10^5</f>
        <v>10.90631591152389</v>
      </c>
      <c r="R20" s="130">
        <f>'Raw Adj (NEAM)'!Y4/'Population (NEAM)'!U3*10^5</f>
        <v>11.436413540713632</v>
      </c>
      <c r="S20" s="130">
        <f>'Raw Adj (NEAM)'!Y5/'Population (NEAM)'!U4*10^5</f>
        <v>0</v>
      </c>
      <c r="T20" s="130">
        <f>'Raw Adj (NEAM)'!Y6/'Population (NEAM)'!U5*10^5</f>
        <v>0</v>
      </c>
      <c r="U20" s="130">
        <f>'Raw Adj (NEAM)'!Y7/'Population (NEAM)'!U6*10^5</f>
        <v>10.7342206955775</v>
      </c>
      <c r="V20" s="130">
        <f>'Raw Adj (NEAM)'!Y8/'Population (NEAM)'!U7*10^5</f>
        <v>10.257462303826033</v>
      </c>
      <c r="W20" s="130">
        <f>'Raw Adj (NEAM)'!Y9/'Population (NEAM)'!U8*10^5</f>
        <v>28.498147620404676</v>
      </c>
      <c r="X20" s="130">
        <f>'Raw Adj (NEAM)'!Y10/'Population (NEAM)'!U9*10^5</f>
        <v>18.181818181818183</v>
      </c>
      <c r="Y20" s="130">
        <f>'Raw Adj (NEAM)'!Y11/'Population (NEAM)'!U10*10^5</f>
        <v>17.347558331164883</v>
      </c>
      <c r="Z20" s="130">
        <f>'Raw Adj (NEAM)'!Y12/'Population (NEAM)'!U11*10^5</f>
        <v>24.408103490358798</v>
      </c>
      <c r="AA20" s="130">
        <f>'Raw Adj (NEAM)'!Y13/'Population (NEAM)'!U12*10^5</f>
        <v>23.114261499345094</v>
      </c>
      <c r="AB20" s="130">
        <f>'Raw Adj (NEAM)'!Y14/'Population (NEAM)'!U13*10^5</f>
        <v>13.366839544458106</v>
      </c>
      <c r="AC20" s="130">
        <f>'Raw Adj (NEAM)'!Y15/'Population (NEAM)'!U14*10^5</f>
        <v>12.919479344982397</v>
      </c>
      <c r="AD20" s="130">
        <f>'Raw Adj (NEAM)'!Y16/'Population (NEAM)'!U15*10^5</f>
        <v>25.217182988488357</v>
      </c>
      <c r="AE20" s="130">
        <f>'Raw Adj (NEAM)'!Y17/'Population (NEAM)'!U16*10^5</f>
        <v>25.283650959198507</v>
      </c>
      <c r="AF20" s="130">
        <f>'Raw Adj (NEAM)'!Y18/'Population (NEAM)'!U17*10^5</f>
        <v>0</v>
      </c>
      <c r="AG20" s="130">
        <f>'Raw Adj (NEAM)'!Y19/'Population (NEAM)'!U18*10^5</f>
        <v>5.6935611516935491</v>
      </c>
      <c r="AH20" s="130">
        <f>'Raw Adj (NEAM)'!Y20/'Population (NEAM)'!U19*10^5</f>
        <v>32.507287050180416</v>
      </c>
      <c r="AI20" s="130">
        <f>'Raw Adj (NEAM)'!Y21/'Population (NEAM)'!U20*10^5</f>
        <v>10.016176124440971</v>
      </c>
      <c r="AJ20" s="130">
        <f>'Raw Adj (NEAM)'!Y22/'Population (NEAM)'!U21*10^5</f>
        <v>9.5395725317548514</v>
      </c>
      <c r="AK20" s="130">
        <f>'Raw Adj (NEAM)'!Y23/'Population (NEAM)'!U22*10^5</f>
        <v>13.488541484009335</v>
      </c>
      <c r="AL20" s="130">
        <f>'Raw Adj (NEAM)'!Y24/'Population (NEAM)'!U23*10^5</f>
        <v>12.806119617694645</v>
      </c>
      <c r="AM20" s="130">
        <f>'Raw Adj (NEAM)'!Y25/'Population (NEAM)'!U24*10^5</f>
        <v>37.202534732699782</v>
      </c>
      <c r="AN20" s="130">
        <f>'Raw Adj (NEAM)'!Y26/'Population (NEAM)'!U25*10^5</f>
        <v>32.896630562614625</v>
      </c>
      <c r="AO20" s="130">
        <f>'Raw Adj (NEAM)'!Y27/'Population (NEAM)'!U26*10^5</f>
        <v>11.96988377242857</v>
      </c>
      <c r="AP20" s="130">
        <f>'Raw Adj (NEAM)'!Y28/'Population (NEAM)'!U27*10^5</f>
        <v>11.301989150090417</v>
      </c>
      <c r="AQ20" s="130">
        <f>'Raw Adj (NEAM)'!Y29/'Population (NEAM)'!U28*10^5</f>
        <v>14.201418721730297</v>
      </c>
      <c r="AR20" s="130">
        <f>'Raw Adj (NEAM)'!Y30/'Population (NEAM)'!U29*10^5</f>
        <v>10.585819236550716</v>
      </c>
      <c r="AS20" s="130">
        <f>'Raw Adj (NEAM)'!Y31/'Population (NEAM)'!U30*10^5</f>
        <v>17.147070423018228</v>
      </c>
      <c r="AT20" s="130">
        <f>'Raw Adj (NEAM)'!Y32/'Population (NEAM)'!U31*10^5</f>
        <v>16.511786112927407</v>
      </c>
      <c r="AU20" s="130">
        <f>'Raw Adj (NEAM)'!Y33/'Population (NEAM)'!U32*10^5</f>
        <v>9.5757618316517235</v>
      </c>
      <c r="AV20" s="130">
        <f>'Raw Adj (NEAM)'!Y34/'Population (NEAM)'!U33*10^5</f>
        <v>9.3207068824099615</v>
      </c>
      <c r="AW20" s="130">
        <f>'Raw Adj (NEAM)'!Y35/'Population (NEAM)'!U34*10^5</f>
        <v>14.84811859489284</v>
      </c>
      <c r="AX20" s="130">
        <f>'Raw Adj (NEAM)'!Y36/'Population (NEAM)'!U35*10^5</f>
        <v>14.296702322642261</v>
      </c>
      <c r="AY20" s="130">
        <f>'Raw Adj (NEAM)'!Y37/'Population (NEAM)'!U36*10^5</f>
        <v>11.147557430822438</v>
      </c>
      <c r="AZ20" s="130">
        <f>'Raw Adj (NEAM)'!Y38/'Population (NEAM)'!U37*10^5</f>
        <v>8.2261646878170502</v>
      </c>
      <c r="BA20" s="130">
        <f>'Raw Adj (NEAM)'!Y39/'Population (NEAM)'!U38*10^5</f>
        <v>10.686615014694096</v>
      </c>
      <c r="BB20" s="130">
        <f>'Raw Adj (NEAM)'!Y40/'Population (NEAM)'!U39*10^5</f>
        <v>5.1781275890637941</v>
      </c>
      <c r="BC20" s="130">
        <f>'Raw Adj (NEAM)'!Y41/'Population (NEAM)'!U40*10^5</f>
        <v>12.481371552957214</v>
      </c>
      <c r="BD20" s="130">
        <f>'Raw Adj (NEAM)'!Y42/'Population (NEAM)'!U41*10^5</f>
        <v>7.2384390065001174</v>
      </c>
      <c r="BE20" s="130">
        <f>'Raw Adj (NEAM)'!Y43/'Population (NEAM)'!U42*10^5</f>
        <v>4.6753987530711525</v>
      </c>
      <c r="BF20" s="130">
        <f>'Raw Adj (NEAM)'!Y44/'Population (NEAM)'!U43*10^5</f>
        <v>2.2326262605966023</v>
      </c>
      <c r="BG20" s="130">
        <f>'Raw Adj (NEAM)'!Y45/'Population (NEAM)'!U44*10^5</f>
        <v>8.6568843873090078</v>
      </c>
      <c r="BH20" s="130">
        <f>'Raw Adj (NEAM)'!Y46/'Population (NEAM)'!U45*10^5</f>
        <v>4.2844809672644235</v>
      </c>
      <c r="BI20" s="130">
        <f>'Raw Adj (NEAM)'!Y47/'Population (NEAM)'!U46*10^5</f>
        <v>10.927568433897317</v>
      </c>
      <c r="BJ20" s="130">
        <f>'Raw Adj (NEAM)'!Y48/'Population (NEAM)'!U47*10^5</f>
        <v>3.525347246703801</v>
      </c>
      <c r="BK20" s="130">
        <f>'Raw Adj (NEAM)'!Y49/'Population (NEAM)'!U48*10^5</f>
        <v>1.7191583000962727</v>
      </c>
      <c r="BL20" s="130">
        <f>'Raw Adj (NEAM)'!Y50/'Population (NEAM)'!U49*10^5</f>
        <v>1.6526194017517764</v>
      </c>
      <c r="BM20" s="130">
        <f>'Raw Adj (NEAM)'!Y51/'Population (NEAM)'!U50*10^5</f>
        <v>4.7909546775687497</v>
      </c>
      <c r="BN20" s="132">
        <f>'Raw Adj (NEAM)'!Y52/'Population (NEAM)'!U51*10^5</f>
        <v>0</v>
      </c>
      <c r="BO20" s="130">
        <f>'Raw Adj (NEAM)'!Y53/'Population (NEAM)'!U52*10^5</f>
        <v>1.4908017531828617</v>
      </c>
      <c r="BP20" s="130">
        <f>'Raw Adj (NEAM)'!Y54/'Population (NEAM)'!U53*10^5</f>
        <v>2.8954035468693449</v>
      </c>
      <c r="BQ20" s="130">
        <f>'Raw Adj (NEAM)'!Y55/'Population (NEAM)'!U54*10^5</f>
        <v>4.1581770551790092</v>
      </c>
      <c r="BR20" s="131">
        <f>'Raw Adj (NEAM)'!Y56/'Population (NEAM)'!U55*10^5</f>
        <v>3.9742468802161994</v>
      </c>
      <c r="BS20" s="133">
        <f>'Raw Adj (NEAM)'!Y57/'Population (NEAM)'!U56*10^5</f>
        <v>2.5360756764981862</v>
      </c>
      <c r="BT20" s="133">
        <f>'Raw Adj (NEAM)'!Y58/'Population (NEAM)'!U57*10^5</f>
        <v>4.7433267322036308</v>
      </c>
      <c r="BU20" s="133">
        <f>'Raw Adj (NEAM)'!Y59/'Population (NEAM)'!U58*10^5</f>
        <v>5.4188793757450959</v>
      </c>
      <c r="BV20" s="133">
        <f>'Raw Adj (NEAM)'!Y60/'Population (NEAM)'!U59*10^5</f>
        <v>11.156412908983956</v>
      </c>
      <c r="BW20" s="130"/>
      <c r="BX20" s="130"/>
      <c r="BY20" s="130"/>
      <c r="BZ20" s="132"/>
      <c r="CA20" s="130"/>
      <c r="CB20" s="130"/>
      <c r="CC20" s="130"/>
      <c r="CD20" s="130"/>
      <c r="CE20" s="132"/>
      <c r="CF20" s="130"/>
      <c r="CG20" s="130"/>
      <c r="CH20" s="130"/>
      <c r="CI20" s="130"/>
      <c r="CJ20" s="132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</row>
    <row r="21" spans="1:173" ht="17.100000000000001" customHeight="1">
      <c r="A21" s="28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>
        <f>'Raw Adj (NEAM)'!Z3/'Population (NEAM)'!V2*10^5</f>
        <v>28.363072577735991</v>
      </c>
      <c r="M21" s="130">
        <f>'Raw Adj (NEAM)'!Z4/'Population (NEAM)'!V3*10^5</f>
        <v>0</v>
      </c>
      <c r="N21" s="130">
        <f>'Raw Adj (NEAM)'!Z5/'Population (NEAM)'!V4*10^5</f>
        <v>31.142946122703211</v>
      </c>
      <c r="O21" s="130">
        <f>'Raw Adj (NEAM)'!Z6/'Population (NEAM)'!V5*10^5</f>
        <v>0</v>
      </c>
      <c r="P21" s="130">
        <f>'Raw Adj (NEAM)'!Z7/'Population (NEAM)'!V6*10^5</f>
        <v>0</v>
      </c>
      <c r="Q21" s="130">
        <f>'Raw Adj (NEAM)'!Z8/'Population (NEAM)'!V7*10^5</f>
        <v>30.030030030030034</v>
      </c>
      <c r="R21" s="130">
        <f>'Raw Adj (NEAM)'!Z9/'Population (NEAM)'!V8*10^5</f>
        <v>0</v>
      </c>
      <c r="S21" s="130">
        <f>'Raw Adj (NEAM)'!Z10/'Population (NEAM)'!V9*10^5</f>
        <v>29.129041654529562</v>
      </c>
      <c r="T21" s="130">
        <f>'Raw Adj (NEAM)'!Z11/'Population (NEAM)'!V10*10^5</f>
        <v>0</v>
      </c>
      <c r="U21" s="130">
        <f>'Raw Adj (NEAM)'!Z12/'Population (NEAM)'!V11*10^5</f>
        <v>0</v>
      </c>
      <c r="V21" s="130">
        <f>'Raw Adj (NEAM)'!Z13/'Population (NEAM)'!V12*10^5</f>
        <v>56.657223796034003</v>
      </c>
      <c r="W21" s="130">
        <f>'Raw Adj (NEAM)'!Z14/'Population (NEAM)'!V13*10^5</f>
        <v>0</v>
      </c>
      <c r="X21" s="130">
        <f>'Raw Adj (NEAM)'!Z15/'Population (NEAM)'!V14*10^5</f>
        <v>0</v>
      </c>
      <c r="Y21" s="130">
        <f>'Raw Adj (NEAM)'!Z16/'Population (NEAM)'!V15*10^5</f>
        <v>0</v>
      </c>
      <c r="Z21" s="130">
        <f>'Raw Adj (NEAM)'!Z17/'Population (NEAM)'!V16*10^5</f>
        <v>0</v>
      </c>
      <c r="AA21" s="130">
        <f>'Raw Adj (NEAM)'!Z18/'Population (NEAM)'!V17*10^5</f>
        <v>16.346546791990196</v>
      </c>
      <c r="AB21" s="130">
        <f>'Raw Adj (NEAM)'!Z19/'Population (NEAM)'!V18*10^5</f>
        <v>0</v>
      </c>
      <c r="AC21" s="130">
        <f>'Raw Adj (NEAM)'!Z20/'Population (NEAM)'!V19*10^5</f>
        <v>0</v>
      </c>
      <c r="AD21" s="130">
        <f>'Raw Adj (NEAM)'!Z21/'Population (NEAM)'!V20*10^5</f>
        <v>48.421460391245404</v>
      </c>
      <c r="AE21" s="130">
        <f>'Raw Adj (NEAM)'!Z22/'Population (NEAM)'!V21*10^5</f>
        <v>0</v>
      </c>
      <c r="AF21" s="130">
        <f>'Raw Adj (NEAM)'!Z23/'Population (NEAM)'!V22*10^5</f>
        <v>31.815723330469918</v>
      </c>
      <c r="AG21" s="130">
        <f>'Raw Adj (NEAM)'!Z24/'Population (NEAM)'!V23*10^5</f>
        <v>14.64471911428739</v>
      </c>
      <c r="AH21" s="130">
        <f>'Raw Adj (NEAM)'!Z25/'Population (NEAM)'!V24*10^5</f>
        <v>27.221254355400696</v>
      </c>
      <c r="AI21" s="130">
        <f>'Raw Adj (NEAM)'!Z26/'Population (NEAM)'!V25*10^5</f>
        <v>0</v>
      </c>
      <c r="AJ21" s="130">
        <f>'Raw Adj (NEAM)'!Z27/'Population (NEAM)'!V26*10^5</f>
        <v>24.715157806282587</v>
      </c>
      <c r="AK21" s="130">
        <f>'Raw Adj (NEAM)'!Z28/'Population (NEAM)'!V27*10^5</f>
        <v>23.285868970415304</v>
      </c>
      <c r="AL21" s="130">
        <f>'Raw Adj (NEAM)'!Z29/'Population (NEAM)'!V28*10^5</f>
        <v>0</v>
      </c>
      <c r="AM21" s="130">
        <f>'Raw Adj (NEAM)'!Z30/'Population (NEAM)'!V29*10^5</f>
        <v>10.866612333604998</v>
      </c>
      <c r="AN21" s="130">
        <f>'Raw Adj (NEAM)'!Z31/'Population (NEAM)'!V30*10^5</f>
        <v>10.903936321011884</v>
      </c>
      <c r="AO21" s="130">
        <f>'Raw Adj (NEAM)'!Z32/'Population (NEAM)'!V31*10^5</f>
        <v>20.705005435063928</v>
      </c>
      <c r="AP21" s="130">
        <f>'Raw Adj (NEAM)'!Z33/'Population (NEAM)'!V32*10^5</f>
        <v>9.7594300492851218</v>
      </c>
      <c r="AQ21" s="130">
        <f>'Raw Adj (NEAM)'!Z34/'Population (NEAM)'!V33*10^5</f>
        <v>9.6009831406736055</v>
      </c>
      <c r="AR21" s="130">
        <f>'Raw Adj (NEAM)'!Z35/'Population (NEAM)'!V34*10^5</f>
        <v>0</v>
      </c>
      <c r="AS21" s="130">
        <f>'Raw Adj (NEAM)'!Z36/'Population (NEAM)'!V35*10^5</f>
        <v>8.9293686936333607</v>
      </c>
      <c r="AT21" s="130">
        <f>'Raw Adj (NEAM)'!Z37/'Population (NEAM)'!V36*10^5</f>
        <v>0</v>
      </c>
      <c r="AU21" s="130">
        <f>'Raw Adj (NEAM)'!Z38/'Population (NEAM)'!V37*10^5</f>
        <v>17.411137904917776</v>
      </c>
      <c r="AV21" s="130">
        <f>'Raw Adj (NEAM)'!Z39/'Population (NEAM)'!V38*10^5</f>
        <v>0</v>
      </c>
      <c r="AW21" s="130">
        <f>'Raw Adj (NEAM)'!Z40/'Population (NEAM)'!V39*10^5</f>
        <v>24.238898584448325</v>
      </c>
      <c r="AX21" s="130">
        <f>'Raw Adj (NEAM)'!Z41/'Population (NEAM)'!V40*10^5</f>
        <v>15.946038605359464</v>
      </c>
      <c r="AY21" s="130">
        <f>'Raw Adj (NEAM)'!Z42/'Population (NEAM)'!V41*10^5</f>
        <v>0</v>
      </c>
      <c r="AZ21" s="130">
        <f>'Raw Adj (NEAM)'!Z43/'Population (NEAM)'!V42*10^5</f>
        <v>7.7865852708953005</v>
      </c>
      <c r="BA21" s="130">
        <f>'Raw Adj (NEAM)'!Z44/'Population (NEAM)'!V43*10^5</f>
        <v>7.3663739760740166</v>
      </c>
      <c r="BB21" s="130">
        <f>'Raw Adj (NEAM)'!Z45/'Population (NEAM)'!V44*10^5</f>
        <v>0</v>
      </c>
      <c r="BC21" s="130">
        <f>'Raw Adj (NEAM)'!Z46/'Population (NEAM)'!V45*10^5</f>
        <v>0</v>
      </c>
      <c r="BD21" s="130">
        <f>'Raw Adj (NEAM)'!Z47/'Population (NEAM)'!V46*10^5</f>
        <v>0</v>
      </c>
      <c r="BE21" s="130">
        <f>'Raw Adj (NEAM)'!Z48/'Population (NEAM)'!V47*10^5</f>
        <v>0</v>
      </c>
      <c r="BF21" s="130">
        <f>'Raw Adj (NEAM)'!Z49/'Population (NEAM)'!V48*10^5</f>
        <v>0</v>
      </c>
      <c r="BG21" s="130">
        <f>'Raw Adj (NEAM)'!Z50/'Population (NEAM)'!V49*10^5</f>
        <v>0</v>
      </c>
      <c r="BH21" s="130">
        <f>'Raw Adj (NEAM)'!Z51/'Population (NEAM)'!V50*10^5</f>
        <v>3.7714501225721286</v>
      </c>
      <c r="BI21" s="130">
        <f>'Raw Adj (NEAM)'!Z52/'Population (NEAM)'!V51*10^5</f>
        <v>4.03926162297532</v>
      </c>
      <c r="BJ21" s="132">
        <f>'Raw Adj (NEAM)'!Z53/'Population (NEAM)'!V52*10^5</f>
        <v>4.3571086227179645</v>
      </c>
      <c r="BK21" s="130">
        <f>'Raw Adj (NEAM)'!Z54/'Population (NEAM)'!V53*10^5</f>
        <v>0</v>
      </c>
      <c r="BL21" s="130">
        <f>'Raw Adj (NEAM)'!Z55/'Population (NEAM)'!V54*10^5</f>
        <v>0</v>
      </c>
      <c r="BM21" s="131">
        <f>'Raw Adj (NEAM)'!Z56/'Population (NEAM)'!V55*10^5</f>
        <v>3.5205069530012323</v>
      </c>
      <c r="BN21" s="131">
        <f>'Raw Adj (NEAM)'!Z57/'Population (NEAM)'!V56*10^5</f>
        <v>6.4743776504483499</v>
      </c>
      <c r="BO21" s="133">
        <f>'Raw Adj (NEAM)'!Z58/'Population (NEAM)'!V57*10^5</f>
        <v>6.0877241043435912</v>
      </c>
      <c r="BP21" s="133">
        <f>'Raw Adj (NEAM)'!Z59/'Population (NEAM)'!V58*10^5</f>
        <v>2.860411899313501</v>
      </c>
      <c r="BQ21" s="133">
        <f>'Raw Adj (NEAM)'!Z60/'Population (NEAM)'!V59*10^5</f>
        <v>8.2530949105914715</v>
      </c>
      <c r="BR21" s="130"/>
      <c r="BS21" s="130"/>
      <c r="BT21" s="132"/>
      <c r="BU21" s="130"/>
      <c r="BV21" s="130"/>
      <c r="BW21" s="130"/>
      <c r="BX21" s="130"/>
      <c r="BY21" s="132"/>
      <c r="BZ21" s="130"/>
      <c r="CA21" s="130"/>
      <c r="CB21" s="130"/>
      <c r="CC21" s="130"/>
      <c r="CD21" s="132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</row>
    <row r="22" spans="1:173" ht="17.100000000000001" customHeight="1">
      <c r="A22" s="28">
        <v>97.5</v>
      </c>
      <c r="B22" s="130"/>
      <c r="C22" s="130"/>
      <c r="D22" s="130"/>
      <c r="E22" s="130"/>
      <c r="F22" s="130"/>
      <c r="G22" s="130">
        <f>'Raw Adj (NEAM)'!AA3/'Population (NEAM)'!W2*10^5</f>
        <v>0</v>
      </c>
      <c r="H22" s="130">
        <f>'Raw Adj (NEAM)'!AA4/'Population (NEAM)'!W3*10^5</f>
        <v>0</v>
      </c>
      <c r="I22" s="130">
        <f>'Raw Adj (NEAM)'!AA5/'Population (NEAM)'!W4*10^5</f>
        <v>0</v>
      </c>
      <c r="J22" s="130">
        <f>'Raw Adj (NEAM)'!AA6/'Population (NEAM)'!W5*10^5</f>
        <v>0</v>
      </c>
      <c r="K22" s="130">
        <f>'Raw Adj (NEAM)'!AA7/'Population (NEAM)'!W6*10^5</f>
        <v>0</v>
      </c>
      <c r="L22" s="130">
        <f>'Raw Adj (NEAM)'!AA8/'Population (NEAM)'!W7*10^5</f>
        <v>0</v>
      </c>
      <c r="M22" s="130">
        <f>'Raw Adj (NEAM)'!AA9/'Population (NEAM)'!W8*10^5</f>
        <v>0</v>
      </c>
      <c r="N22" s="130">
        <f>'Raw Adj (NEAM)'!AA10/'Population (NEAM)'!W9*10^5</f>
        <v>0</v>
      </c>
      <c r="O22" s="130">
        <f>'Raw Adj (NEAM)'!AA11/'Population (NEAM)'!W10*10^5</f>
        <v>0</v>
      </c>
      <c r="P22" s="130">
        <f>'Raw Adj (NEAM)'!AA12/'Population (NEAM)'!W11*10^5</f>
        <v>0</v>
      </c>
      <c r="Q22" s="130">
        <f>'Raw Adj (NEAM)'!AA13/'Population (NEAM)'!W12*10^5</f>
        <v>70.521861777150932</v>
      </c>
      <c r="R22" s="130">
        <f>'Raw Adj (NEAM)'!AA14/'Population (NEAM)'!W13*10^5</f>
        <v>0</v>
      </c>
      <c r="S22" s="130">
        <f>'Raw Adj (NEAM)'!AA15/'Population (NEAM)'!W14*10^5</f>
        <v>0</v>
      </c>
      <c r="T22" s="130">
        <f>'Raw Adj (NEAM)'!AA16/'Population (NEAM)'!W15*10^5</f>
        <v>0</v>
      </c>
      <c r="U22" s="130">
        <f>'Raw Adj (NEAM)'!AA17/'Population (NEAM)'!W16*10^5</f>
        <v>0</v>
      </c>
      <c r="V22" s="130">
        <f>'Raw Adj (NEAM)'!AA18/'Population (NEAM)'!W17*10^5</f>
        <v>0</v>
      </c>
      <c r="W22" s="130">
        <f>'Raw Adj (NEAM)'!AA19/'Population (NEAM)'!W18*10^5</f>
        <v>0</v>
      </c>
      <c r="X22" s="130">
        <f>'Raw Adj (NEAM)'!AA20/'Population (NEAM)'!W19*10^5</f>
        <v>0</v>
      </c>
      <c r="Y22" s="130">
        <f>'Raw Adj (NEAM)'!AA21/'Population (NEAM)'!W20*10^5</f>
        <v>0</v>
      </c>
      <c r="Z22" s="130">
        <f>'Raw Adj (NEAM)'!AA22/'Population (NEAM)'!W21*10^5</f>
        <v>0</v>
      </c>
      <c r="AA22" s="130">
        <f>'Raw Adj (NEAM)'!AA23/'Population (NEAM)'!W22*10^5</f>
        <v>0</v>
      </c>
      <c r="AB22" s="130">
        <f>'Raw Adj (NEAM)'!AA24/'Population (NEAM)'!W23*10^5</f>
        <v>0</v>
      </c>
      <c r="AC22" s="130">
        <f>'Raw Adj (NEAM)'!AA25/'Population (NEAM)'!W24*10^5</f>
        <v>0</v>
      </c>
      <c r="AD22" s="130">
        <f>'Raw Adj (NEAM)'!AA26/'Population (NEAM)'!W25*10^5</f>
        <v>0</v>
      </c>
      <c r="AE22" s="130">
        <f>'Raw Adj (NEAM)'!AA27/'Population (NEAM)'!W26*10^5</f>
        <v>49.672163719451625</v>
      </c>
      <c r="AF22" s="130">
        <f>'Raw Adj (NEAM)'!AA28/'Population (NEAM)'!W27*10^5</f>
        <v>0</v>
      </c>
      <c r="AG22" s="130">
        <f>'Raw Adj (NEAM)'!AA29/'Population (NEAM)'!W28*10^5</f>
        <v>43.948316779467348</v>
      </c>
      <c r="AH22" s="130">
        <f>'Raw Adj (NEAM)'!AA30/'Population (NEAM)'!W29*10^5</f>
        <v>0</v>
      </c>
      <c r="AI22" s="130">
        <f>'Raw Adj (NEAM)'!AA31/'Population (NEAM)'!W30*10^5</f>
        <v>0</v>
      </c>
      <c r="AJ22" s="130">
        <f>'Raw Adj (NEAM)'!AA32/'Population (NEAM)'!W31*10^5</f>
        <v>36.931713262178235</v>
      </c>
      <c r="AK22" s="130">
        <f>'Raw Adj (NEAM)'!AA33/'Population (NEAM)'!W32*10^5</f>
        <v>34.886966229416686</v>
      </c>
      <c r="AL22" s="130">
        <f>'Raw Adj (NEAM)'!AA34/'Population (NEAM)'!W33*10^5</f>
        <v>35.218708177784045</v>
      </c>
      <c r="AM22" s="130">
        <f>'Raw Adj (NEAM)'!AA35/'Population (NEAM)'!W34*10^5</f>
        <v>67.670444933175446</v>
      </c>
      <c r="AN22" s="130">
        <f>'Raw Adj (NEAM)'!AA36/'Population (NEAM)'!W35*10^5</f>
        <v>0</v>
      </c>
      <c r="AO22" s="130">
        <f>'Raw Adj (NEAM)'!AA37/'Population (NEAM)'!W36*10^5</f>
        <v>0</v>
      </c>
      <c r="AP22" s="130">
        <f>'Raw Adj (NEAM)'!AA38/'Population (NEAM)'!W37*10^5</f>
        <v>0</v>
      </c>
      <c r="AQ22" s="130">
        <f>'Raw Adj (NEAM)'!AA39/'Population (NEAM)'!W38*10^5</f>
        <v>0</v>
      </c>
      <c r="AR22" s="130">
        <f>'Raw Adj (NEAM)'!AA40/'Population (NEAM)'!W39*10^5</f>
        <v>0</v>
      </c>
      <c r="AS22" s="130">
        <f>'Raw Adj (NEAM)'!AA41/'Population (NEAM)'!W40*10^5</f>
        <v>0</v>
      </c>
      <c r="AT22" s="130">
        <f>'Raw Adj (NEAM)'!AA42/'Population (NEAM)'!W41*10^5</f>
        <v>0</v>
      </c>
      <c r="AU22" s="130">
        <f>'Raw Adj (NEAM)'!AA43/'Population (NEAM)'!W42*10^5</f>
        <v>0</v>
      </c>
      <c r="AV22" s="130">
        <f>'Raw Adj (NEAM)'!AA44/'Population (NEAM)'!W43*10^5</f>
        <v>28.14839835613353</v>
      </c>
      <c r="AW22" s="130">
        <f>'Raw Adj (NEAM)'!AA45/'Population (NEAM)'!W44*10^5</f>
        <v>0</v>
      </c>
      <c r="AX22" s="130">
        <f>'Raw Adj (NEAM)'!AA46/'Population (NEAM)'!W45*10^5</f>
        <v>0</v>
      </c>
      <c r="AY22" s="130">
        <f>'Raw Adj (NEAM)'!AA47/'Population (NEAM)'!W46*10^5</f>
        <v>0</v>
      </c>
      <c r="AZ22" s="130">
        <f>'Raw Adj (NEAM)'!AA48/'Population (NEAM)'!W47*10^5</f>
        <v>0</v>
      </c>
      <c r="BA22" s="130">
        <f>'Raw Adj (NEAM)'!AA49/'Population (NEAM)'!W48*10^5</f>
        <v>0</v>
      </c>
      <c r="BB22" s="130">
        <f>'Raw Adj (NEAM)'!AA50/'Population (NEAM)'!W49*10^5</f>
        <v>0</v>
      </c>
      <c r="BC22" s="130">
        <f>'Raw Adj (NEAM)'!AA51/'Population (NEAM)'!W50*10^5</f>
        <v>0</v>
      </c>
      <c r="BD22" s="130">
        <f>'Raw Adj (NEAM)'!AA52/'Population (NEAM)'!W51*10^5</f>
        <v>0</v>
      </c>
      <c r="BE22" s="130">
        <f>'Raw Adj (NEAM)'!AA53/'Population (NEAM)'!W52*10^5</f>
        <v>0</v>
      </c>
      <c r="BF22" s="132">
        <f>'Raw Adj (NEAM)'!AA54/'Population (NEAM)'!W53*10^5</f>
        <v>0</v>
      </c>
      <c r="BG22" s="130">
        <f>'Raw Adj (NEAM)'!AA55/'Population (NEAM)'!W54*10^5</f>
        <v>0</v>
      </c>
      <c r="BH22" s="131">
        <f>'Raw Adj (NEAM)'!AA56/'Population (NEAM)'!W55*10^5</f>
        <v>0</v>
      </c>
      <c r="BI22" s="131">
        <f>'Raw Adj (NEAM)'!AA57/'Population (NEAM)'!W56*10^5</f>
        <v>25.278058645096056</v>
      </c>
      <c r="BJ22" s="131">
        <f>'Raw Adj (NEAM)'!AA58/'Population (NEAM)'!W57*10^5</f>
        <v>0</v>
      </c>
      <c r="BK22" s="133">
        <f>'Raw Adj (NEAM)'!AA59/'Population (NEAM)'!W58*10^5</f>
        <v>0</v>
      </c>
      <c r="BL22" s="133">
        <f>'Raw Adj (NEAM)'!AA60/'Population (NEAM)'!W59*10^5</f>
        <v>18.428084400626553</v>
      </c>
      <c r="BM22" s="130"/>
      <c r="BN22" s="130"/>
      <c r="BO22" s="130"/>
      <c r="BP22" s="130"/>
      <c r="BQ22" s="132"/>
      <c r="BR22" s="130"/>
      <c r="BS22" s="130"/>
      <c r="BT22" s="130"/>
      <c r="BU22" s="130"/>
      <c r="BV22" s="132"/>
      <c r="BW22" s="130"/>
      <c r="BX22" s="130"/>
      <c r="BY22" s="130"/>
      <c r="BZ22" s="130"/>
      <c r="CA22" s="132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</row>
    <row r="23" spans="1:173" ht="17.100000000000001" customHeight="1">
      <c r="A23" s="28">
        <v>102.5</v>
      </c>
      <c r="B23" s="130">
        <f>'Raw Adj (NEAM)'!AB3/'Population (NEAM)'!X2*10^5</f>
        <v>0</v>
      </c>
      <c r="C23" s="130">
        <f>'Raw Adj (NEAM)'!AB4/'Population (NEAM)'!X3*10^5</f>
        <v>0</v>
      </c>
      <c r="D23" s="130">
        <f>'Raw Adj (NEAM)'!AB5/'Population (NEAM)'!X4*10^5</f>
        <v>0</v>
      </c>
      <c r="E23" s="130">
        <f>'Raw Adj (NEAM)'!AB6/'Population (NEAM)'!X5*10^5</f>
        <v>0</v>
      </c>
      <c r="F23" s="130">
        <f>'Raw Adj (NEAM)'!AB7/'Population (NEAM)'!X6*10^5</f>
        <v>0</v>
      </c>
      <c r="G23" s="130">
        <f>'Raw Adj (NEAM)'!AB8/'Population (NEAM)'!X7*10^5</f>
        <v>0</v>
      </c>
      <c r="H23" s="130">
        <f>'Raw Adj (NEAM)'!AB9/'Population (NEAM)'!X8*10^5</f>
        <v>0</v>
      </c>
      <c r="I23" s="130">
        <f>'Raw Adj (NEAM)'!AB10/'Population (NEAM)'!X9*10^5</f>
        <v>0</v>
      </c>
      <c r="J23" s="130">
        <f>'Raw Adj (NEAM)'!AB11/'Population (NEAM)'!X10*10^5</f>
        <v>0</v>
      </c>
      <c r="K23" s="130">
        <f>'Raw Adj (NEAM)'!AB12/'Population (NEAM)'!X11*10^5</f>
        <v>0</v>
      </c>
      <c r="L23" s="130">
        <f>'Raw Adj (NEAM)'!AB13/'Population (NEAM)'!X12*10^5</f>
        <v>0</v>
      </c>
      <c r="M23" s="130">
        <f>'Raw Adj (NEAM)'!AB14/'Population (NEAM)'!X13*10^5</f>
        <v>0</v>
      </c>
      <c r="N23" s="130">
        <f>'Raw Adj (NEAM)'!AB15/'Population (NEAM)'!X14*10^5</f>
        <v>0</v>
      </c>
      <c r="O23" s="130">
        <f>'Raw Adj (NEAM)'!AB16/'Population (NEAM)'!X15*10^5</f>
        <v>0</v>
      </c>
      <c r="P23" s="130">
        <f>'Raw Adj (NEAM)'!AB17/'Population (NEAM)'!X16*10^5</f>
        <v>0</v>
      </c>
      <c r="Q23" s="130">
        <f>'Raw Adj (NEAM)'!AB18/'Population (NEAM)'!X17*10^5</f>
        <v>0</v>
      </c>
      <c r="R23" s="130">
        <f>'Raw Adj (NEAM)'!AB19/'Population (NEAM)'!X18*10^5</f>
        <v>0</v>
      </c>
      <c r="S23" s="130">
        <f>'Raw Adj (NEAM)'!AB20/'Population (NEAM)'!X19*10^5</f>
        <v>0</v>
      </c>
      <c r="T23" s="130">
        <f>'Raw Adj (NEAM)'!AB21/'Population (NEAM)'!X20*10^5</f>
        <v>0</v>
      </c>
      <c r="U23" s="130">
        <f>'Raw Adj (NEAM)'!AB22/'Population (NEAM)'!X21*10^5</f>
        <v>0</v>
      </c>
      <c r="V23" s="130">
        <f>'Raw Adj (NEAM)'!AB23/'Population (NEAM)'!X22*10^5</f>
        <v>0</v>
      </c>
      <c r="W23" s="130">
        <f>'Raw Adj (NEAM)'!AB24/'Population (NEAM)'!X23*10^5</f>
        <v>0</v>
      </c>
      <c r="X23" s="130">
        <f>'Raw Adj (NEAM)'!AB25/'Population (NEAM)'!X24*10^5</f>
        <v>0</v>
      </c>
      <c r="Y23" s="130">
        <f>'Raw Adj (NEAM)'!AB26/'Population (NEAM)'!X25*10^5</f>
        <v>0</v>
      </c>
      <c r="Z23" s="130">
        <f>'Raw Adj (NEAM)'!AB27/'Population (NEAM)'!X26*10^5</f>
        <v>0</v>
      </c>
      <c r="AA23" s="130">
        <f>'Raw Adj (NEAM)'!AB28/'Population (NEAM)'!X27*10^5</f>
        <v>0</v>
      </c>
      <c r="AB23" s="130">
        <f>'Raw Adj (NEAM)'!AB29/'Population (NEAM)'!X28*10^5</f>
        <v>0</v>
      </c>
      <c r="AC23" s="130">
        <f>'Raw Adj (NEAM)'!AB30/'Population (NEAM)'!X29*10^5</f>
        <v>0</v>
      </c>
      <c r="AD23" s="130">
        <f>'Raw Adj (NEAM)'!AB31/'Population (NEAM)'!X30*10^5</f>
        <v>0</v>
      </c>
      <c r="AE23" s="130">
        <f>'Raw Adj (NEAM)'!AB32/'Population (NEAM)'!X31*10^5</f>
        <v>0</v>
      </c>
      <c r="AF23" s="130">
        <f>'Raw Adj (NEAM)'!AB33/'Population (NEAM)'!X32*10^5</f>
        <v>0</v>
      </c>
      <c r="AG23" s="130">
        <f>'Raw Adj (NEAM)'!AB34/'Population (NEAM)'!X33*10^5</f>
        <v>0</v>
      </c>
      <c r="AH23" s="130">
        <f>'Raw Adj (NEAM)'!AB35/'Population (NEAM)'!X34*10^5</f>
        <v>0</v>
      </c>
      <c r="AI23" s="130">
        <f>'Raw Adj (NEAM)'!AB36/'Population (NEAM)'!X35*10^5</f>
        <v>0</v>
      </c>
      <c r="AJ23" s="130">
        <f>'Raw Adj (NEAM)'!AB37/'Population (NEAM)'!X36*10^5</f>
        <v>0</v>
      </c>
      <c r="AK23" s="130">
        <f>'Raw Adj (NEAM)'!AB38/'Population (NEAM)'!X37*10^5</f>
        <v>0</v>
      </c>
      <c r="AL23" s="130">
        <f>'Raw Adj (NEAM)'!AB39/'Population (NEAM)'!X38*10^5</f>
        <v>0</v>
      </c>
      <c r="AM23" s="130">
        <f>'Raw Adj (NEAM)'!AB40/'Population (NEAM)'!X39*10^5</f>
        <v>0</v>
      </c>
      <c r="AN23" s="130">
        <f>'Raw Adj (NEAM)'!AB41/'Population (NEAM)'!X40*10^5</f>
        <v>0</v>
      </c>
      <c r="AO23" s="130">
        <f>'Raw Adj (NEAM)'!AB42/'Population (NEAM)'!X41*10^5</f>
        <v>0</v>
      </c>
      <c r="AP23" s="130">
        <f>'Raw Adj (NEAM)'!AB43/'Population (NEAM)'!X42*10^5</f>
        <v>0</v>
      </c>
      <c r="AQ23" s="130">
        <f>'Raw Adj (NEAM)'!AB44/'Population (NEAM)'!X43*10^5</f>
        <v>0</v>
      </c>
      <c r="AR23" s="130">
        <f>'Raw Adj (NEAM)'!AB45/'Population (NEAM)'!X44*10^5</f>
        <v>0</v>
      </c>
      <c r="AS23" s="130">
        <f>'Raw Adj (NEAM)'!AB46/'Population (NEAM)'!X45*10^5</f>
        <v>0</v>
      </c>
      <c r="AT23" s="130">
        <f>'Raw Adj (NEAM)'!AB47/'Population (NEAM)'!X46*10^5</f>
        <v>0</v>
      </c>
      <c r="AU23" s="130">
        <f>'Raw Adj (NEAM)'!AB48/'Population (NEAM)'!X47*10^5</f>
        <v>0</v>
      </c>
      <c r="AV23" s="130">
        <f>'Raw Adj (NEAM)'!AB49/'Population (NEAM)'!X48*10^5</f>
        <v>0</v>
      </c>
      <c r="AW23" s="130">
        <f>'Raw Adj (NEAM)'!AB50/'Population (NEAM)'!X49*10^5</f>
        <v>0</v>
      </c>
      <c r="AX23" s="130">
        <f>'Raw Adj (NEAM)'!AB51/'Population (NEAM)'!X50*10^5</f>
        <v>0</v>
      </c>
      <c r="AY23" s="130">
        <f>'Raw Adj (NEAM)'!AB52/'Population (NEAM)'!X51*10^5</f>
        <v>0</v>
      </c>
      <c r="AZ23" s="130">
        <f>'Raw Adj (NEAM)'!AB53/'Population (NEAM)'!X52*10^5</f>
        <v>0</v>
      </c>
      <c r="BA23" s="130">
        <f>'Raw Adj (NEAM)'!AB54/'Population (NEAM)'!X53*10^5</f>
        <v>0</v>
      </c>
      <c r="BB23" s="132">
        <f>'Raw Adj (NEAM)'!AB55/'Population (NEAM)'!X54*10^5</f>
        <v>0</v>
      </c>
      <c r="BC23" s="131">
        <f>'Raw Adj (NEAM)'!AB56/'Population (NEAM)'!X55*10^5</f>
        <v>0</v>
      </c>
      <c r="BD23" s="131">
        <f>'Raw Adj (NEAM)'!AB57/'Population (NEAM)'!X56*10^5</f>
        <v>0</v>
      </c>
      <c r="BE23" s="131">
        <f>'Raw Adj (NEAM)'!AB58/'Population (NEAM)'!X57*10^5</f>
        <v>0</v>
      </c>
      <c r="BF23" s="131">
        <f>'Raw Adj (NEAM)'!AB59/'Population (NEAM)'!X58*10^5</f>
        <v>0</v>
      </c>
      <c r="BG23" s="133">
        <f>'Raw Adj (NEAM)'!AB60/'Population (NEAM)'!X59*10^5</f>
        <v>0</v>
      </c>
      <c r="BH23" s="130"/>
      <c r="BI23" s="130"/>
      <c r="BJ23" s="130"/>
      <c r="BK23" s="130"/>
      <c r="BL23" s="132"/>
      <c r="BM23" s="130"/>
      <c r="BN23" s="130"/>
      <c r="BO23" s="130"/>
      <c r="BP23" s="130"/>
      <c r="BQ23" s="132"/>
      <c r="BR23" s="130"/>
      <c r="BS23" s="130"/>
      <c r="BT23" s="130"/>
      <c r="BU23" s="130"/>
      <c r="BV23" s="132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D109"/>
  <sheetViews>
    <sheetView topLeftCell="A85" workbookViewId="0">
      <selection activeCell="A101" sqref="A101:AB109"/>
    </sheetView>
    <sheetView workbookViewId="1"/>
    <sheetView workbookViewId="2"/>
    <sheetView workbookViewId="3"/>
    <sheetView workbookViewId="4"/>
  </sheetViews>
  <sheetFormatPr defaultRowHeight="12.75"/>
  <sheetData>
    <row r="1" spans="1:30" ht="78.75">
      <c r="A1" s="37" t="s">
        <v>53</v>
      </c>
      <c r="B1" s="37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6</v>
      </c>
      <c r="I1" s="37" t="s">
        <v>7</v>
      </c>
      <c r="J1" s="37" t="s">
        <v>8</v>
      </c>
      <c r="K1" s="37" t="s">
        <v>9</v>
      </c>
      <c r="L1" s="37" t="s">
        <v>10</v>
      </c>
      <c r="M1" s="37" t="s">
        <v>11</v>
      </c>
      <c r="N1" s="37" t="s">
        <v>12</v>
      </c>
      <c r="O1" s="37" t="s">
        <v>13</v>
      </c>
      <c r="P1" s="37" t="s">
        <v>14</v>
      </c>
      <c r="Q1" s="37" t="s">
        <v>15</v>
      </c>
      <c r="R1" s="37" t="s">
        <v>16</v>
      </c>
      <c r="S1" s="37" t="s">
        <v>17</v>
      </c>
      <c r="T1" s="37" t="s">
        <v>18</v>
      </c>
      <c r="U1" s="37" t="s">
        <v>19</v>
      </c>
      <c r="V1" s="37" t="s">
        <v>20</v>
      </c>
      <c r="W1" s="37" t="s">
        <v>21</v>
      </c>
      <c r="X1" s="37" t="s">
        <v>22</v>
      </c>
      <c r="Y1" s="37" t="s">
        <v>23</v>
      </c>
      <c r="Z1" s="37" t="s">
        <v>24</v>
      </c>
      <c r="AA1" s="37" t="s">
        <v>25</v>
      </c>
      <c r="AB1" s="37" t="s">
        <v>26</v>
      </c>
      <c r="AC1" s="37"/>
      <c r="AD1" s="38"/>
    </row>
    <row r="2" spans="1:30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8"/>
    </row>
    <row r="3" spans="1:30">
      <c r="A3" s="41">
        <v>1900</v>
      </c>
      <c r="B3" s="42"/>
      <c r="C3" s="42">
        <v>0.71373118952132164</v>
      </c>
      <c r="D3" s="42">
        <v>0.93003766594627968</v>
      </c>
      <c r="E3" s="42">
        <v>0.96883482556344547</v>
      </c>
      <c r="F3" s="42">
        <v>0.97994442729237419</v>
      </c>
      <c r="G3" s="42">
        <v>0.9856548317381908</v>
      </c>
      <c r="H3" s="42"/>
      <c r="I3" s="42">
        <v>0.99182596546681712</v>
      </c>
      <c r="J3" s="42">
        <v>0.99484790787581889</v>
      </c>
      <c r="K3" s="42">
        <v>0.99175672203847254</v>
      </c>
      <c r="L3" s="42">
        <v>0.98747681150800104</v>
      </c>
      <c r="M3" s="42">
        <v>0.98591617527438724</v>
      </c>
      <c r="N3" s="42">
        <v>0.98431261433842321</v>
      </c>
      <c r="O3" s="42">
        <v>0.98152094636180498</v>
      </c>
      <c r="P3" s="42">
        <v>0.97905448781454329</v>
      </c>
      <c r="Q3" s="42">
        <v>0.97480754114807777</v>
      </c>
      <c r="R3" s="42">
        <v>0.96886448150013449</v>
      </c>
      <c r="S3" s="42">
        <v>0.95972177144405502</v>
      </c>
      <c r="T3" s="42">
        <v>0.94617456241503428</v>
      </c>
      <c r="U3" s="42">
        <v>0.92368185069874764</v>
      </c>
      <c r="V3" s="42">
        <v>0.89387314828131736</v>
      </c>
      <c r="W3" s="42">
        <v>0.84778316921174057</v>
      </c>
      <c r="X3" s="42">
        <v>0.7752744223347201</v>
      </c>
      <c r="Y3" s="42">
        <v>0.68111638954869358</v>
      </c>
      <c r="Z3" s="42">
        <v>0.55850340136054422</v>
      </c>
      <c r="AA3" s="42">
        <v>0.251953125</v>
      </c>
      <c r="AB3" s="43"/>
      <c r="AC3" s="43"/>
      <c r="AD3" s="38"/>
    </row>
    <row r="4" spans="1:30">
      <c r="A4" s="41">
        <v>1901</v>
      </c>
      <c r="B4" s="42"/>
      <c r="C4" s="42">
        <v>0.75431325083142919</v>
      </c>
      <c r="D4" s="42">
        <v>0.94239756878282543</v>
      </c>
      <c r="E4" s="42">
        <v>0.9742261434810281</v>
      </c>
      <c r="F4" s="42">
        <v>0.98340540723750203</v>
      </c>
      <c r="G4" s="42">
        <v>0.98716166498432811</v>
      </c>
      <c r="H4" s="42"/>
      <c r="I4" s="42">
        <v>0.99277071093080593</v>
      </c>
      <c r="J4" s="42">
        <v>0.99518285508996651</v>
      </c>
      <c r="K4" s="42">
        <v>0.99219140313358212</v>
      </c>
      <c r="L4" s="42">
        <v>0.98785884073870911</v>
      </c>
      <c r="M4" s="42">
        <v>0.98606790519744658</v>
      </c>
      <c r="N4" s="42">
        <v>0.98460275816714593</v>
      </c>
      <c r="O4" s="42">
        <v>0.98185754865024133</v>
      </c>
      <c r="P4" s="42">
        <v>0.97853049081692089</v>
      </c>
      <c r="Q4" s="42">
        <v>0.97476216277275418</v>
      </c>
      <c r="R4" s="42">
        <v>0.96925830136180335</v>
      </c>
      <c r="S4" s="42">
        <v>0.95929981585445923</v>
      </c>
      <c r="T4" s="42">
        <v>0.94532487627894424</v>
      </c>
      <c r="U4" s="42">
        <v>0.92415359830412402</v>
      </c>
      <c r="V4" s="42">
        <v>0.8956384821731892</v>
      </c>
      <c r="W4" s="42">
        <v>0.85088965389736981</v>
      </c>
      <c r="X4" s="42">
        <v>0.76688269412878785</v>
      </c>
      <c r="Y4" s="42">
        <v>0.69098383752266868</v>
      </c>
      <c r="Z4" s="42">
        <v>0.56717734295887379</v>
      </c>
      <c r="AA4" s="42">
        <v>0.25813201445691469</v>
      </c>
      <c r="AB4" s="43"/>
      <c r="AC4" s="43"/>
      <c r="AD4" s="38"/>
    </row>
    <row r="5" spans="1:30">
      <c r="A5" s="41">
        <v>1902</v>
      </c>
      <c r="B5" s="42"/>
      <c r="C5" s="42">
        <v>0.75548361816384513</v>
      </c>
      <c r="D5" s="42">
        <v>0.94189125253684869</v>
      </c>
      <c r="E5" s="42">
        <v>0.97396031937099303</v>
      </c>
      <c r="F5" s="42">
        <v>0.98403479735213839</v>
      </c>
      <c r="G5" s="42">
        <v>0.98751089867738406</v>
      </c>
      <c r="H5" s="42"/>
      <c r="I5" s="42">
        <v>0.99280236832890512</v>
      </c>
      <c r="J5" s="42">
        <v>0.9954887416137348</v>
      </c>
      <c r="K5" s="42">
        <v>0.99247667936070749</v>
      </c>
      <c r="L5" s="42">
        <v>0.98829602740774114</v>
      </c>
      <c r="M5" s="42">
        <v>0.98673628939161595</v>
      </c>
      <c r="N5" s="42">
        <v>0.98490436269724524</v>
      </c>
      <c r="O5" s="42">
        <v>0.98219314957857895</v>
      </c>
      <c r="P5" s="42">
        <v>0.97905958528647863</v>
      </c>
      <c r="Q5" s="42">
        <v>0.97589544474994427</v>
      </c>
      <c r="R5" s="42">
        <v>0.97015599733663083</v>
      </c>
      <c r="S5" s="42">
        <v>0.9606746793967248</v>
      </c>
      <c r="T5" s="42">
        <v>0.94779542968567587</v>
      </c>
      <c r="U5" s="42">
        <v>0.92776163306999382</v>
      </c>
      <c r="V5" s="42">
        <v>0.89901426087533409</v>
      </c>
      <c r="W5" s="42">
        <v>0.85719122395677383</v>
      </c>
      <c r="X5" s="42">
        <v>0.78715399477654691</v>
      </c>
      <c r="Y5" s="42">
        <v>0.7134995144059566</v>
      </c>
      <c r="Z5" s="42">
        <v>0.57864638974423421</v>
      </c>
      <c r="AA5" s="42">
        <v>0.29180571004820166</v>
      </c>
      <c r="AB5" s="43"/>
      <c r="AC5" s="43"/>
      <c r="AD5" s="38"/>
    </row>
    <row r="6" spans="1:30">
      <c r="A6" s="41">
        <v>1903</v>
      </c>
      <c r="B6" s="42"/>
      <c r="C6" s="42">
        <v>0.76322260257461072</v>
      </c>
      <c r="D6" s="42">
        <v>0.94594690622392952</v>
      </c>
      <c r="E6" s="42">
        <v>0.97543469010002715</v>
      </c>
      <c r="F6" s="42">
        <v>0.98426784846827409</v>
      </c>
      <c r="G6" s="42">
        <v>0.989082084488901</v>
      </c>
      <c r="H6" s="42"/>
      <c r="I6" s="42">
        <v>0.99283041089856483</v>
      </c>
      <c r="J6" s="42">
        <v>0.99511545321388517</v>
      </c>
      <c r="K6" s="42">
        <v>0.99217762114096786</v>
      </c>
      <c r="L6" s="42">
        <v>0.98815989217821032</v>
      </c>
      <c r="M6" s="42">
        <v>0.98629480291930816</v>
      </c>
      <c r="N6" s="42">
        <v>0.98469001762636432</v>
      </c>
      <c r="O6" s="42">
        <v>0.98196966762982008</v>
      </c>
      <c r="P6" s="42">
        <v>0.97890783249329449</v>
      </c>
      <c r="Q6" s="42">
        <v>0.97504912052164283</v>
      </c>
      <c r="R6" s="42">
        <v>0.96968752459661556</v>
      </c>
      <c r="S6" s="42">
        <v>0.95978710921036248</v>
      </c>
      <c r="T6" s="42">
        <v>0.94585118667101864</v>
      </c>
      <c r="U6" s="42">
        <v>0.92540235690472539</v>
      </c>
      <c r="V6" s="42">
        <v>0.8965534070743072</v>
      </c>
      <c r="W6" s="42">
        <v>0.84972668303621024</v>
      </c>
      <c r="X6" s="42">
        <v>0.77988969393412222</v>
      </c>
      <c r="Y6" s="42">
        <v>0.70147001323903657</v>
      </c>
      <c r="Z6" s="42">
        <v>0.57686370652864793</v>
      </c>
      <c r="AA6" s="42">
        <v>0.2822274453082626</v>
      </c>
      <c r="AB6" s="43"/>
      <c r="AC6" s="43"/>
      <c r="AD6" s="38"/>
    </row>
    <row r="7" spans="1:30">
      <c r="A7" s="41">
        <v>1904</v>
      </c>
      <c r="B7" s="42"/>
      <c r="C7" s="42">
        <v>0.75166577480105645</v>
      </c>
      <c r="D7" s="42">
        <v>0.94582278574843681</v>
      </c>
      <c r="E7" s="42">
        <v>0.97614979485487885</v>
      </c>
      <c r="F7" s="42">
        <v>0.98479943219092025</v>
      </c>
      <c r="G7" s="42">
        <v>0.9883760363812919</v>
      </c>
      <c r="H7" s="42"/>
      <c r="I7" s="42">
        <v>0.99314891628844904</v>
      </c>
      <c r="J7" s="42">
        <v>0.99496508308136078</v>
      </c>
      <c r="K7" s="42">
        <v>0.99206897191282151</v>
      </c>
      <c r="L7" s="42">
        <v>0.9881839986519062</v>
      </c>
      <c r="M7" s="42">
        <v>0.9864185868069808</v>
      </c>
      <c r="N7" s="42">
        <v>0.98415821059694486</v>
      </c>
      <c r="O7" s="42">
        <v>0.98129028902850657</v>
      </c>
      <c r="P7" s="42">
        <v>0.97814456873361599</v>
      </c>
      <c r="Q7" s="42">
        <v>0.97372583818820169</v>
      </c>
      <c r="R7" s="42">
        <v>0.96859289051872011</v>
      </c>
      <c r="S7" s="42">
        <v>0.95791598837002656</v>
      </c>
      <c r="T7" s="42">
        <v>0.94156909469862182</v>
      </c>
      <c r="U7" s="42">
        <v>0.92357107756850321</v>
      </c>
      <c r="V7" s="42">
        <v>0.89052007619696272</v>
      </c>
      <c r="W7" s="42">
        <v>0.84450065186719769</v>
      </c>
      <c r="X7" s="42">
        <v>0.76802304238556462</v>
      </c>
      <c r="Y7" s="42">
        <v>0.67932935477828027</v>
      </c>
      <c r="Z7" s="42">
        <v>0.55739810813967061</v>
      </c>
      <c r="AA7" s="42">
        <v>0.29781227946365552</v>
      </c>
      <c r="AB7" s="43"/>
      <c r="AC7" s="43"/>
      <c r="AD7" s="38"/>
    </row>
    <row r="8" spans="1:30">
      <c r="A8" s="41">
        <v>1905</v>
      </c>
      <c r="B8" s="42"/>
      <c r="C8" s="42">
        <v>0.74905332409677983</v>
      </c>
      <c r="D8" s="42">
        <v>0.9468156024445753</v>
      </c>
      <c r="E8" s="42">
        <v>0.97716236968927295</v>
      </c>
      <c r="F8" s="42">
        <v>0.986199793909319</v>
      </c>
      <c r="G8" s="42">
        <v>0.98976275620909482</v>
      </c>
      <c r="H8" s="42"/>
      <c r="I8" s="42">
        <v>0.9936591505833311</v>
      </c>
      <c r="J8" s="42">
        <v>0.99533860539398777</v>
      </c>
      <c r="K8" s="42">
        <v>0.99242892388156545</v>
      </c>
      <c r="L8" s="42">
        <v>0.98854647966894338</v>
      </c>
      <c r="M8" s="42">
        <v>0.9871300898156723</v>
      </c>
      <c r="N8" s="42">
        <v>0.98492567645578533</v>
      </c>
      <c r="O8" s="42">
        <v>0.98174625586753461</v>
      </c>
      <c r="P8" s="42">
        <v>0.97936872847825873</v>
      </c>
      <c r="Q8" s="42">
        <v>0.97402023586329955</v>
      </c>
      <c r="R8" s="42">
        <v>0.96957564782409056</v>
      </c>
      <c r="S8" s="42">
        <v>0.95968072536111315</v>
      </c>
      <c r="T8" s="42">
        <v>0.94373734524264585</v>
      </c>
      <c r="U8" s="42">
        <v>0.92474340266336719</v>
      </c>
      <c r="V8" s="42">
        <v>0.89640201346225412</v>
      </c>
      <c r="W8" s="42">
        <v>0.84747979992304734</v>
      </c>
      <c r="X8" s="42">
        <v>0.77820786204338954</v>
      </c>
      <c r="Y8" s="42">
        <v>0.68025856158793374</v>
      </c>
      <c r="Z8" s="42">
        <v>0.59481178626815168</v>
      </c>
      <c r="AA8" s="42">
        <v>0.32472006890611538</v>
      </c>
      <c r="AB8" s="43"/>
      <c r="AC8" s="43"/>
      <c r="AD8" s="38"/>
    </row>
    <row r="9" spans="1:30">
      <c r="A9" s="41">
        <v>1906</v>
      </c>
      <c r="B9" s="42"/>
      <c r="C9" s="42">
        <v>0.79811493712030002</v>
      </c>
      <c r="D9" s="42">
        <v>0.9554492886353726</v>
      </c>
      <c r="E9" s="42">
        <v>0.98135100054067526</v>
      </c>
      <c r="F9" s="42">
        <v>0.98883682547989482</v>
      </c>
      <c r="G9" s="42">
        <v>0.99193722164000753</v>
      </c>
      <c r="H9" s="42"/>
      <c r="I9" s="42">
        <v>0.99501764591522313</v>
      </c>
      <c r="J9" s="42">
        <v>0.99640133866214331</v>
      </c>
      <c r="K9" s="42">
        <v>0.99381237287058222</v>
      </c>
      <c r="L9" s="42">
        <v>0.99102151882653866</v>
      </c>
      <c r="M9" s="42">
        <v>0.99001103036050953</v>
      </c>
      <c r="N9" s="42">
        <v>0.9885180570806299</v>
      </c>
      <c r="O9" s="42">
        <v>0.98594048171159521</v>
      </c>
      <c r="P9" s="42">
        <v>0.98414134812404042</v>
      </c>
      <c r="Q9" s="42">
        <v>0.98006367026266572</v>
      </c>
      <c r="R9" s="42">
        <v>0.97651945941380014</v>
      </c>
      <c r="S9" s="42">
        <v>0.96788738636993221</v>
      </c>
      <c r="T9" s="42">
        <v>0.95639611172934014</v>
      </c>
      <c r="U9" s="42">
        <v>0.93978739296862324</v>
      </c>
      <c r="V9" s="42">
        <v>0.91458954440108098</v>
      </c>
      <c r="W9" s="42">
        <v>0.87223172512081604</v>
      </c>
      <c r="X9" s="42">
        <v>0.80972594941855736</v>
      </c>
      <c r="Y9" s="42">
        <v>0.72192398539832503</v>
      </c>
      <c r="Z9" s="42">
        <v>0.65309727242852444</v>
      </c>
      <c r="AA9" s="42">
        <v>0.41411935953420664</v>
      </c>
      <c r="AB9" s="43"/>
      <c r="AC9" s="43"/>
      <c r="AD9" s="38"/>
    </row>
    <row r="10" spans="1:30">
      <c r="A10" s="41">
        <v>1907</v>
      </c>
      <c r="B10" s="42"/>
      <c r="C10" s="42">
        <v>0.80481403142036223</v>
      </c>
      <c r="D10" s="42">
        <v>0.95855327652987288</v>
      </c>
      <c r="E10" s="42">
        <v>0.9821417973081108</v>
      </c>
      <c r="F10" s="42">
        <v>0.98845917946627426</v>
      </c>
      <c r="G10" s="42">
        <v>0.99198729135152242</v>
      </c>
      <c r="H10" s="42"/>
      <c r="I10" s="42">
        <v>0.99512620884425962</v>
      </c>
      <c r="J10" s="42">
        <v>0.99633870787542367</v>
      </c>
      <c r="K10" s="42">
        <v>0.99367282871374063</v>
      </c>
      <c r="L10" s="42">
        <v>0.99058963408707001</v>
      </c>
      <c r="M10" s="42">
        <v>0.98971009131074517</v>
      </c>
      <c r="N10" s="42">
        <v>0.98790141319674774</v>
      </c>
      <c r="O10" s="42">
        <v>0.98534531478214915</v>
      </c>
      <c r="P10" s="42">
        <v>0.98323063362244145</v>
      </c>
      <c r="Q10" s="42">
        <v>0.97898995279161849</v>
      </c>
      <c r="R10" s="42">
        <v>0.97522741252923628</v>
      </c>
      <c r="S10" s="42">
        <v>0.96604695335464608</v>
      </c>
      <c r="T10" s="42">
        <v>0.95318222241802519</v>
      </c>
      <c r="U10" s="42">
        <v>0.93480113135355203</v>
      </c>
      <c r="V10" s="42">
        <v>0.90796814937560477</v>
      </c>
      <c r="W10" s="42">
        <v>0.86508079373651303</v>
      </c>
      <c r="X10" s="42">
        <v>0.79461365413149965</v>
      </c>
      <c r="Y10" s="42">
        <v>0.70832255986645443</v>
      </c>
      <c r="Z10" s="42">
        <v>0.61901744519910507</v>
      </c>
      <c r="AA10" s="42">
        <v>0.39454738581376136</v>
      </c>
      <c r="AB10" s="43"/>
      <c r="AC10" s="43"/>
      <c r="AD10" s="38"/>
    </row>
    <row r="11" spans="1:30">
      <c r="A11" s="41">
        <v>1908</v>
      </c>
      <c r="B11" s="42"/>
      <c r="C11" s="42">
        <v>0.81767536266834329</v>
      </c>
      <c r="D11" s="42">
        <v>0.96231697598724952</v>
      </c>
      <c r="E11" s="42">
        <v>0.98324516176522359</v>
      </c>
      <c r="F11" s="42">
        <v>0.98974329432021479</v>
      </c>
      <c r="G11" s="42">
        <v>0.99270304263919429</v>
      </c>
      <c r="H11" s="42"/>
      <c r="I11" s="42">
        <v>0.99541588780149592</v>
      </c>
      <c r="J11" s="42">
        <v>0.99683008140225027</v>
      </c>
      <c r="K11" s="42">
        <v>0.99465056726838452</v>
      </c>
      <c r="L11" s="42">
        <v>0.9921453645356737</v>
      </c>
      <c r="M11" s="42">
        <v>0.99131541331180073</v>
      </c>
      <c r="N11" s="42">
        <v>0.98984188759405867</v>
      </c>
      <c r="O11" s="42">
        <v>0.98782898722023149</v>
      </c>
      <c r="P11" s="42">
        <v>0.98574422700397357</v>
      </c>
      <c r="Q11" s="42">
        <v>0.98169650864311542</v>
      </c>
      <c r="R11" s="42">
        <v>0.97797646045043218</v>
      </c>
      <c r="S11" s="42">
        <v>0.96920712054346214</v>
      </c>
      <c r="T11" s="42">
        <v>0.95807574098622605</v>
      </c>
      <c r="U11" s="42">
        <v>0.9426758577471408</v>
      </c>
      <c r="V11" s="42">
        <v>0.91713492859701706</v>
      </c>
      <c r="W11" s="42">
        <v>0.87322540637534307</v>
      </c>
      <c r="X11" s="42">
        <v>0.8139801213080915</v>
      </c>
      <c r="Y11" s="42">
        <v>0.73450663041932063</v>
      </c>
      <c r="Z11" s="42">
        <v>0.65435347184253689</v>
      </c>
      <c r="AA11" s="42">
        <v>0.41711451012815215</v>
      </c>
      <c r="AB11" s="43"/>
      <c r="AC11" s="43"/>
      <c r="AD11" s="38"/>
    </row>
    <row r="12" spans="1:30">
      <c r="A12" s="41">
        <v>1909</v>
      </c>
      <c r="B12" s="42"/>
      <c r="C12" s="42">
        <v>0.83471201776135773</v>
      </c>
      <c r="D12" s="42">
        <v>0.96393496629542907</v>
      </c>
      <c r="E12" s="42">
        <v>0.98491510609472277</v>
      </c>
      <c r="F12" s="42">
        <v>0.99077882660962679</v>
      </c>
      <c r="G12" s="42">
        <v>0.99340669213992361</v>
      </c>
      <c r="H12" s="42"/>
      <c r="I12" s="42">
        <v>0.99587444884757903</v>
      </c>
      <c r="J12" s="42">
        <v>0.99709244879939207</v>
      </c>
      <c r="K12" s="42">
        <v>0.99529873683257331</v>
      </c>
      <c r="L12" s="42">
        <v>0.99315655439882677</v>
      </c>
      <c r="M12" s="42">
        <v>0.99209547153840727</v>
      </c>
      <c r="N12" s="42">
        <v>0.990768818658743</v>
      </c>
      <c r="O12" s="42">
        <v>0.98881015038630449</v>
      </c>
      <c r="P12" s="42">
        <v>0.98673922553374238</v>
      </c>
      <c r="Q12" s="42">
        <v>0.98316941794415591</v>
      </c>
      <c r="R12" s="42">
        <v>0.97934004696584076</v>
      </c>
      <c r="S12" s="42">
        <v>0.9717986195870334</v>
      </c>
      <c r="T12" s="42">
        <v>0.96041192360775252</v>
      </c>
      <c r="U12" s="42">
        <v>0.94386503880821848</v>
      </c>
      <c r="V12" s="42">
        <v>0.92034633197309512</v>
      </c>
      <c r="W12" s="42">
        <v>0.87899742186378049</v>
      </c>
      <c r="X12" s="42">
        <v>0.8231512626044043</v>
      </c>
      <c r="Y12" s="42">
        <v>0.74072719638636619</v>
      </c>
      <c r="Z12" s="42">
        <v>0.66337437816357014</v>
      </c>
      <c r="AA12" s="42">
        <v>0.5651783307878897</v>
      </c>
      <c r="AB12" s="42">
        <v>0.23404255319148937</v>
      </c>
      <c r="AC12" s="43"/>
      <c r="AD12" s="38"/>
    </row>
    <row r="13" spans="1:30">
      <c r="A13" s="41">
        <v>1910</v>
      </c>
      <c r="B13" s="42"/>
      <c r="C13" s="42">
        <v>0.8304434857500167</v>
      </c>
      <c r="D13" s="42">
        <v>0.9633110026733005</v>
      </c>
      <c r="E13" s="42">
        <v>0.98378765848050076</v>
      </c>
      <c r="F13" s="42">
        <v>0.99049260777249182</v>
      </c>
      <c r="G13" s="42">
        <v>0.99312146655603295</v>
      </c>
      <c r="H13" s="42"/>
      <c r="I13" s="42">
        <v>0.99576741853451467</v>
      </c>
      <c r="J13" s="42">
        <v>0.99713272060574309</v>
      </c>
      <c r="K13" s="42">
        <v>0.99520143429656194</v>
      </c>
      <c r="L13" s="42">
        <v>0.99292813712563244</v>
      </c>
      <c r="M13" s="42">
        <v>0.99190743508941182</v>
      </c>
      <c r="N13" s="42">
        <v>0.99050908525153447</v>
      </c>
      <c r="O13" s="42">
        <v>0.98849631036649888</v>
      </c>
      <c r="P13" s="42">
        <v>0.98640655951033351</v>
      </c>
      <c r="Q13" s="42">
        <v>0.98308477719686294</v>
      </c>
      <c r="R13" s="42">
        <v>0.97861971402091474</v>
      </c>
      <c r="S13" s="42">
        <v>0.97084214619698606</v>
      </c>
      <c r="T13" s="42">
        <v>0.95937766035107519</v>
      </c>
      <c r="U13" s="42">
        <v>0.94272053940833989</v>
      </c>
      <c r="V13" s="42">
        <v>0.91720157112891765</v>
      </c>
      <c r="W13" s="42">
        <v>0.87716676812081329</v>
      </c>
      <c r="X13" s="42">
        <v>0.81677119431389722</v>
      </c>
      <c r="Y13" s="42">
        <v>0.74043921312804306</v>
      </c>
      <c r="Z13" s="42">
        <v>0.65329084188955333</v>
      </c>
      <c r="AA13" s="42">
        <v>0.51017943595730553</v>
      </c>
      <c r="AB13" s="42">
        <v>7.844384313544106E-2</v>
      </c>
      <c r="AC13" s="43"/>
      <c r="AD13" s="38"/>
    </row>
    <row r="14" spans="1:30">
      <c r="A14" s="41">
        <v>1911</v>
      </c>
      <c r="B14" s="42"/>
      <c r="C14" s="42">
        <v>0.85503519800428107</v>
      </c>
      <c r="D14" s="42">
        <v>0.97002934679508812</v>
      </c>
      <c r="E14" s="42">
        <v>0.98694445025459054</v>
      </c>
      <c r="F14" s="42">
        <v>0.99149333990536637</v>
      </c>
      <c r="G14" s="42">
        <v>0.99396512760444844</v>
      </c>
      <c r="H14" s="42"/>
      <c r="I14" s="42">
        <v>0.99626706274719934</v>
      </c>
      <c r="J14" s="42">
        <v>0.99731369984067064</v>
      </c>
      <c r="K14" s="42">
        <v>0.99550812325920246</v>
      </c>
      <c r="L14" s="42">
        <v>0.9932601318702865</v>
      </c>
      <c r="M14" s="42">
        <v>0.99244868447967072</v>
      </c>
      <c r="N14" s="42">
        <v>0.99110396915142907</v>
      </c>
      <c r="O14" s="42">
        <v>0.9890007409569268</v>
      </c>
      <c r="P14" s="42">
        <v>0.9871971810403315</v>
      </c>
      <c r="Q14" s="42">
        <v>0.9841932628471376</v>
      </c>
      <c r="R14" s="42">
        <v>0.97969430475646035</v>
      </c>
      <c r="S14" s="42">
        <v>0.97230874437699344</v>
      </c>
      <c r="T14" s="42">
        <v>0.96189331753962803</v>
      </c>
      <c r="U14" s="42">
        <v>0.94572357625337877</v>
      </c>
      <c r="V14" s="42">
        <v>0.92012845446551506</v>
      </c>
      <c r="W14" s="42">
        <v>0.88316839471401654</v>
      </c>
      <c r="X14" s="42">
        <v>0.82168727464416524</v>
      </c>
      <c r="Y14" s="42">
        <v>0.74987164795169203</v>
      </c>
      <c r="Z14" s="42">
        <v>0.65744111134984917</v>
      </c>
      <c r="AA14" s="42">
        <v>0.57677401793087035</v>
      </c>
      <c r="AB14" s="42">
        <v>0.21720534234853517</v>
      </c>
      <c r="AC14" s="43"/>
      <c r="AD14" s="38"/>
    </row>
    <row r="15" spans="1:30">
      <c r="A15" s="41">
        <v>1912</v>
      </c>
      <c r="B15" s="42"/>
      <c r="C15" s="42">
        <v>0.85710968747121374</v>
      </c>
      <c r="D15" s="42">
        <v>0.97184523820165658</v>
      </c>
      <c r="E15" s="42">
        <v>0.98768363258643721</v>
      </c>
      <c r="F15" s="42">
        <v>0.9921478464682294</v>
      </c>
      <c r="G15" s="42">
        <v>0.99431827324135535</v>
      </c>
      <c r="H15" s="42"/>
      <c r="I15" s="42">
        <v>0.99647040977350443</v>
      </c>
      <c r="J15" s="42">
        <v>0.99755127626682127</v>
      </c>
      <c r="K15" s="42">
        <v>0.99568065668792349</v>
      </c>
      <c r="L15" s="42">
        <v>0.99342012556918591</v>
      </c>
      <c r="M15" s="42">
        <v>0.99251747117640221</v>
      </c>
      <c r="N15" s="42">
        <v>0.99141200203115709</v>
      </c>
      <c r="O15" s="42">
        <v>0.98938856901880812</v>
      </c>
      <c r="P15" s="42">
        <v>0.98725488926192984</v>
      </c>
      <c r="Q15" s="42">
        <v>0.98445157856659793</v>
      </c>
      <c r="R15" s="42">
        <v>0.97923054286067868</v>
      </c>
      <c r="S15" s="42">
        <v>0.97190499500074512</v>
      </c>
      <c r="T15" s="42">
        <v>0.96197162670631209</v>
      </c>
      <c r="U15" s="42">
        <v>0.94554812035683933</v>
      </c>
      <c r="V15" s="42">
        <v>0.92023592260037834</v>
      </c>
      <c r="W15" s="42">
        <v>0.88137852381947113</v>
      </c>
      <c r="X15" s="42">
        <v>0.82358400593022041</v>
      </c>
      <c r="Y15" s="42">
        <v>0.75314790889502614</v>
      </c>
      <c r="Z15" s="42">
        <v>0.64385475445653717</v>
      </c>
      <c r="AA15" s="42">
        <v>0.5543810070844748</v>
      </c>
      <c r="AB15" s="42">
        <v>4.9185818159918959E-2</v>
      </c>
      <c r="AC15" s="43"/>
      <c r="AD15" s="38"/>
    </row>
    <row r="16" spans="1:30">
      <c r="A16" s="41">
        <v>1913</v>
      </c>
      <c r="B16" s="42"/>
      <c r="C16" s="42">
        <v>0.85134018671831846</v>
      </c>
      <c r="D16" s="42">
        <v>0.96940913998943201</v>
      </c>
      <c r="E16" s="42">
        <v>0.98619701460026055</v>
      </c>
      <c r="F16" s="42">
        <v>0.99155245721559526</v>
      </c>
      <c r="G16" s="42">
        <v>0.9938838701113718</v>
      </c>
      <c r="H16" s="42"/>
      <c r="I16" s="42">
        <v>0.99606047334393266</v>
      </c>
      <c r="J16" s="42">
        <v>0.99741235743084689</v>
      </c>
      <c r="K16" s="42">
        <v>0.99541710232152847</v>
      </c>
      <c r="L16" s="42">
        <v>0.99319174623862228</v>
      </c>
      <c r="M16" s="42">
        <v>0.99229798718206164</v>
      </c>
      <c r="N16" s="42">
        <v>0.99123952687294037</v>
      </c>
      <c r="O16" s="42">
        <v>0.98925668437154168</v>
      </c>
      <c r="P16" s="42">
        <v>0.98696149660232857</v>
      </c>
      <c r="Q16" s="42">
        <v>0.98426887019933473</v>
      </c>
      <c r="R16" s="42">
        <v>0.97929217987616035</v>
      </c>
      <c r="S16" s="42">
        <v>0.97183798530036891</v>
      </c>
      <c r="T16" s="42">
        <v>0.96260277343443035</v>
      </c>
      <c r="U16" s="42">
        <v>0.94591731369563692</v>
      </c>
      <c r="V16" s="42">
        <v>0.91974598734529445</v>
      </c>
      <c r="W16" s="42">
        <v>0.8848506291585021</v>
      </c>
      <c r="X16" s="42">
        <v>0.82370854050445452</v>
      </c>
      <c r="Y16" s="42">
        <v>0.75518876883725405</v>
      </c>
      <c r="Z16" s="42">
        <v>0.65658682168340676</v>
      </c>
      <c r="AA16" s="42">
        <v>0.58834497890135706</v>
      </c>
      <c r="AB16" s="42">
        <v>9.6514872518995598E-2</v>
      </c>
      <c r="AC16" s="43"/>
      <c r="AD16" s="38"/>
    </row>
    <row r="17" spans="1:30">
      <c r="A17" s="41">
        <v>1914</v>
      </c>
      <c r="B17" s="42"/>
      <c r="C17" s="42">
        <v>0.87119611158072696</v>
      </c>
      <c r="D17" s="42">
        <v>0.97583724035218189</v>
      </c>
      <c r="E17" s="42">
        <v>0.9895214095327256</v>
      </c>
      <c r="F17" s="42">
        <v>0.99311652692507579</v>
      </c>
      <c r="G17" s="42">
        <v>0.99503987415303741</v>
      </c>
      <c r="H17" s="42"/>
      <c r="I17" s="42">
        <v>0.99672886632001811</v>
      </c>
      <c r="J17" s="42">
        <v>0.99772282312540783</v>
      </c>
      <c r="K17" s="42">
        <v>0.9963372817535926</v>
      </c>
      <c r="L17" s="42">
        <v>0.99435295887693875</v>
      </c>
      <c r="M17" s="42">
        <v>0.99362785927519348</v>
      </c>
      <c r="N17" s="42">
        <v>0.99258559964157589</v>
      </c>
      <c r="O17" s="42">
        <v>0.99098925651496883</v>
      </c>
      <c r="P17" s="42">
        <v>0.988606891705893</v>
      </c>
      <c r="Q17" s="42">
        <v>0.98633467461432156</v>
      </c>
      <c r="R17" s="42">
        <v>0.9816516161915213</v>
      </c>
      <c r="S17" s="42">
        <v>0.97429925689707553</v>
      </c>
      <c r="T17" s="42">
        <v>0.96547991956283385</v>
      </c>
      <c r="U17" s="42">
        <v>0.94906049752772392</v>
      </c>
      <c r="V17" s="42">
        <v>0.92289267505648387</v>
      </c>
      <c r="W17" s="42">
        <v>0.89093978972065202</v>
      </c>
      <c r="X17" s="42">
        <v>0.83177766117289831</v>
      </c>
      <c r="Y17" s="42">
        <v>0.76890295172768741</v>
      </c>
      <c r="Z17" s="42">
        <v>0.67593020496186196</v>
      </c>
      <c r="AA17" s="42">
        <v>0.60052995061306957</v>
      </c>
      <c r="AB17" s="42">
        <v>0.47981657637563224</v>
      </c>
      <c r="AC17" s="43"/>
      <c r="AD17" s="44"/>
    </row>
    <row r="18" spans="1:30">
      <c r="A18" s="41">
        <v>1915</v>
      </c>
      <c r="B18" s="42"/>
      <c r="C18" s="42">
        <v>0.87636738922524759</v>
      </c>
      <c r="D18" s="42">
        <v>0.97784368210357975</v>
      </c>
      <c r="E18" s="42">
        <v>0.99033207910037202</v>
      </c>
      <c r="F18" s="42">
        <v>0.99413372931858934</v>
      </c>
      <c r="G18" s="42">
        <v>0.99550321827908217</v>
      </c>
      <c r="H18" s="42"/>
      <c r="I18" s="42">
        <v>0.99701530301708441</v>
      </c>
      <c r="J18" s="42">
        <v>0.99782242220765327</v>
      </c>
      <c r="K18" s="42">
        <v>0.99645004160347206</v>
      </c>
      <c r="L18" s="42">
        <v>0.99459432745621357</v>
      </c>
      <c r="M18" s="42">
        <v>0.99380092613003368</v>
      </c>
      <c r="N18" s="42">
        <v>0.99268950804032385</v>
      </c>
      <c r="O18" s="42">
        <v>0.99122121382788408</v>
      </c>
      <c r="P18" s="42">
        <v>0.98901157393447858</v>
      </c>
      <c r="Q18" s="42">
        <v>0.98618235375872443</v>
      </c>
      <c r="R18" s="42">
        <v>0.98200001739994403</v>
      </c>
      <c r="S18" s="42">
        <v>0.97353462845191951</v>
      </c>
      <c r="T18" s="42">
        <v>0.96558360545310029</v>
      </c>
      <c r="U18" s="42">
        <v>0.94856813147654884</v>
      </c>
      <c r="V18" s="42">
        <v>0.92041207889842847</v>
      </c>
      <c r="W18" s="42">
        <v>0.88704335842017557</v>
      </c>
      <c r="X18" s="42">
        <v>0.82600719928253807</v>
      </c>
      <c r="Y18" s="42">
        <v>0.75776907210276889</v>
      </c>
      <c r="Z18" s="42">
        <v>0.6753489137508295</v>
      </c>
      <c r="AA18" s="42">
        <v>0.56914635966964888</v>
      </c>
      <c r="AB18" s="42">
        <v>0.51909161457766595</v>
      </c>
      <c r="AC18" s="43"/>
      <c r="AD18" s="44"/>
    </row>
    <row r="19" spans="1:30">
      <c r="A19" s="41">
        <v>1916</v>
      </c>
      <c r="B19" s="42"/>
      <c r="C19" s="42">
        <v>0.87405142482626386</v>
      </c>
      <c r="D19" s="42">
        <v>0.97432245838174669</v>
      </c>
      <c r="E19" s="42">
        <v>0.9883950344659681</v>
      </c>
      <c r="F19" s="42">
        <v>0.99282354088471636</v>
      </c>
      <c r="G19" s="42">
        <v>0.99505878227616984</v>
      </c>
      <c r="H19" s="42"/>
      <c r="I19" s="42">
        <v>0.9967713260527471</v>
      </c>
      <c r="J19" s="42">
        <v>0.99773239280469184</v>
      </c>
      <c r="K19" s="42">
        <v>0.99631317883328663</v>
      </c>
      <c r="L19" s="42">
        <v>0.99440886460185784</v>
      </c>
      <c r="M19" s="42">
        <v>0.99362362563869688</v>
      </c>
      <c r="N19" s="42">
        <v>0.99239142022820892</v>
      </c>
      <c r="O19" s="42">
        <v>0.99080981831512338</v>
      </c>
      <c r="P19" s="42">
        <v>0.98836725845474871</v>
      </c>
      <c r="Q19" s="42">
        <v>0.98555055198611252</v>
      </c>
      <c r="R19" s="42">
        <v>0.98134711481467751</v>
      </c>
      <c r="S19" s="42">
        <v>0.97217011290741873</v>
      </c>
      <c r="T19" s="42">
        <v>0.96448642099428994</v>
      </c>
      <c r="U19" s="42">
        <v>0.9465507830797123</v>
      </c>
      <c r="V19" s="42">
        <v>0.9192389597142433</v>
      </c>
      <c r="W19" s="42">
        <v>0.88322376655536683</v>
      </c>
      <c r="X19" s="42">
        <v>0.82218120051899879</v>
      </c>
      <c r="Y19" s="42">
        <v>0.7531292160095937</v>
      </c>
      <c r="Z19" s="42">
        <v>0.6515313726725025</v>
      </c>
      <c r="AA19" s="42">
        <v>0.54662454662454663</v>
      </c>
      <c r="AB19" s="42">
        <v>0.43341604631927211</v>
      </c>
      <c r="AC19" s="43"/>
      <c r="AD19" s="44"/>
    </row>
    <row r="20" spans="1:30">
      <c r="A20" s="41">
        <v>1917</v>
      </c>
      <c r="B20" s="42"/>
      <c r="C20" s="42">
        <v>0.87570133095892044</v>
      </c>
      <c r="D20" s="42">
        <v>0.97537039815193094</v>
      </c>
      <c r="E20" s="42">
        <v>0.98890433797298072</v>
      </c>
      <c r="F20" s="42">
        <v>0.99299476654845509</v>
      </c>
      <c r="G20" s="42">
        <v>0.99495081034928368</v>
      </c>
      <c r="H20" s="42"/>
      <c r="I20" s="42">
        <v>0.99665214293435922</v>
      </c>
      <c r="J20" s="42">
        <v>0.99764417491960622</v>
      </c>
      <c r="K20" s="42">
        <v>0.99627202595984354</v>
      </c>
      <c r="L20" s="42">
        <v>0.99439570145457168</v>
      </c>
      <c r="M20" s="42">
        <v>0.99348632705780859</v>
      </c>
      <c r="N20" s="42">
        <v>0.9920583849174851</v>
      </c>
      <c r="O20" s="42">
        <v>0.99074149202290374</v>
      </c>
      <c r="P20" s="42">
        <v>0.98805088837549471</v>
      </c>
      <c r="Q20" s="42">
        <v>0.98531134855910318</v>
      </c>
      <c r="R20" s="42">
        <v>0.98102616649087626</v>
      </c>
      <c r="S20" s="42">
        <v>0.97200116459627328</v>
      </c>
      <c r="T20" s="42">
        <v>0.96388091666183973</v>
      </c>
      <c r="U20" s="42">
        <v>0.94600726032012206</v>
      </c>
      <c r="V20" s="42">
        <v>0.91833865980663565</v>
      </c>
      <c r="W20" s="42">
        <v>0.88358465046406887</v>
      </c>
      <c r="X20" s="42">
        <v>0.81765653354919066</v>
      </c>
      <c r="Y20" s="42">
        <v>0.75623678314354992</v>
      </c>
      <c r="Z20" s="42">
        <v>0.65073119282802261</v>
      </c>
      <c r="AA20" s="42">
        <v>0.61493711562967479</v>
      </c>
      <c r="AB20" s="42">
        <v>0.54938039804731509</v>
      </c>
      <c r="AC20" s="43"/>
      <c r="AD20" s="44"/>
    </row>
    <row r="21" spans="1:30">
      <c r="A21" s="41">
        <v>1918</v>
      </c>
      <c r="B21" s="42"/>
      <c r="C21" s="42">
        <v>0.87526903816826918</v>
      </c>
      <c r="D21" s="42">
        <v>0.96876161366590219</v>
      </c>
      <c r="E21" s="42">
        <v>0.98503401420361747</v>
      </c>
      <c r="F21" s="42">
        <v>0.99044684220400458</v>
      </c>
      <c r="G21" s="42">
        <v>0.99282099976277272</v>
      </c>
      <c r="H21" s="42"/>
      <c r="I21" s="42">
        <v>0.99543636248054257</v>
      </c>
      <c r="J21" s="42">
        <v>0.99639420083779906</v>
      </c>
      <c r="K21" s="42">
        <v>0.99249331658761464</v>
      </c>
      <c r="L21" s="42">
        <v>0.99019259901109702</v>
      </c>
      <c r="M21" s="42">
        <v>0.98547909525776578</v>
      </c>
      <c r="N21" s="42">
        <v>0.98264199865782043</v>
      </c>
      <c r="O21" s="42">
        <v>0.98446097994916537</v>
      </c>
      <c r="P21" s="42">
        <v>0.98533424767909839</v>
      </c>
      <c r="Q21" s="42">
        <v>0.9844241681188467</v>
      </c>
      <c r="R21" s="42">
        <v>0.98189037119798261</v>
      </c>
      <c r="S21" s="42">
        <v>0.97436328793041027</v>
      </c>
      <c r="T21" s="42">
        <v>0.96621814103398085</v>
      </c>
      <c r="U21" s="42">
        <v>0.94964867103318873</v>
      </c>
      <c r="V21" s="42">
        <v>0.92539612496061441</v>
      </c>
      <c r="W21" s="42">
        <v>0.89482908594692301</v>
      </c>
      <c r="X21" s="42">
        <v>0.84176254284099539</v>
      </c>
      <c r="Y21" s="42">
        <v>0.78388542578950082</v>
      </c>
      <c r="Z21" s="42">
        <v>0.6992070736902396</v>
      </c>
      <c r="AA21" s="42">
        <v>0.65991667474081961</v>
      </c>
      <c r="AB21" s="42">
        <v>0.6133682830930538</v>
      </c>
      <c r="AC21" s="43"/>
      <c r="AD21" s="44"/>
    </row>
    <row r="22" spans="1:30">
      <c r="A22" s="41">
        <v>1919</v>
      </c>
      <c r="B22" s="42"/>
      <c r="C22" s="42">
        <v>0.90048384463151587</v>
      </c>
      <c r="D22" s="42">
        <v>0.9819613037927114</v>
      </c>
      <c r="E22" s="42">
        <v>0.99118739566655989</v>
      </c>
      <c r="F22" s="42">
        <v>0.99381944939600142</v>
      </c>
      <c r="G22" s="42">
        <v>0.9953295252380191</v>
      </c>
      <c r="H22" s="42"/>
      <c r="I22" s="42">
        <v>0.9968548776332018</v>
      </c>
      <c r="J22" s="42">
        <v>0.99764741137505708</v>
      </c>
      <c r="K22" s="42">
        <v>0.99591778300991218</v>
      </c>
      <c r="L22" s="42">
        <v>0.99469389774722894</v>
      </c>
      <c r="M22" s="42">
        <v>0.99364076557691794</v>
      </c>
      <c r="N22" s="42">
        <v>0.9924295789231421</v>
      </c>
      <c r="O22" s="42">
        <v>0.99173635304618468</v>
      </c>
      <c r="P22" s="42">
        <v>0.99074101728118724</v>
      </c>
      <c r="Q22" s="42">
        <v>0.9887720451794364</v>
      </c>
      <c r="R22" s="42">
        <v>0.98563471644246148</v>
      </c>
      <c r="S22" s="42">
        <v>0.97897055170260272</v>
      </c>
      <c r="T22" s="42">
        <v>0.97070389117795852</v>
      </c>
      <c r="U22" s="42">
        <v>0.95602942247325662</v>
      </c>
      <c r="V22" s="42">
        <v>0.93347748103388595</v>
      </c>
      <c r="W22" s="42">
        <v>0.90204892557325878</v>
      </c>
      <c r="X22" s="42">
        <v>0.85153185535763853</v>
      </c>
      <c r="Y22" s="42">
        <v>0.78249893859941022</v>
      </c>
      <c r="Z22" s="42">
        <v>0.70294445217875534</v>
      </c>
      <c r="AA22" s="42">
        <v>0.64572748267898383</v>
      </c>
      <c r="AB22" s="42">
        <v>0.60477941176470584</v>
      </c>
      <c r="AC22" s="43"/>
      <c r="AD22" s="44"/>
    </row>
    <row r="23" spans="1:30">
      <c r="A23" s="41">
        <v>1920</v>
      </c>
      <c r="B23" s="42"/>
      <c r="C23" s="42">
        <v>0.8945387189292543</v>
      </c>
      <c r="D23" s="42">
        <v>0.98015509574301152</v>
      </c>
      <c r="E23" s="42">
        <v>0.99085678554317225</v>
      </c>
      <c r="F23" s="42">
        <v>0.99389617045853895</v>
      </c>
      <c r="G23" s="42">
        <v>0.99536156687631305</v>
      </c>
      <c r="H23" s="42"/>
      <c r="I23" s="42">
        <v>0.99683881136109009</v>
      </c>
      <c r="J23" s="42">
        <v>0.99763073692724968</v>
      </c>
      <c r="K23" s="42">
        <v>0.99610621742248295</v>
      </c>
      <c r="L23" s="42">
        <v>0.99515795729696765</v>
      </c>
      <c r="M23" s="42">
        <v>0.99438257836992239</v>
      </c>
      <c r="N23" s="42">
        <v>0.99337264148674476</v>
      </c>
      <c r="O23" s="42">
        <v>0.99257969704119797</v>
      </c>
      <c r="P23" s="42">
        <v>0.99140914649767742</v>
      </c>
      <c r="Q23" s="42">
        <v>0.98964063247851386</v>
      </c>
      <c r="R23" s="42">
        <v>0.98571255461416563</v>
      </c>
      <c r="S23" s="42">
        <v>0.97916592561379701</v>
      </c>
      <c r="T23" s="42">
        <v>0.97026060859981211</v>
      </c>
      <c r="U23" s="42">
        <v>0.95450222764111714</v>
      </c>
      <c r="V23" s="42">
        <v>0.92963704575709905</v>
      </c>
      <c r="W23" s="42">
        <v>0.89382766335140917</v>
      </c>
      <c r="X23" s="42">
        <v>0.83618693134822164</v>
      </c>
      <c r="Y23" s="42">
        <v>0.76715492957746478</v>
      </c>
      <c r="Z23" s="42">
        <v>0.67047700902449514</v>
      </c>
      <c r="AA23" s="42">
        <v>0.66217430368373764</v>
      </c>
      <c r="AB23" s="42">
        <v>0.61011904761904767</v>
      </c>
      <c r="AC23" s="43"/>
      <c r="AD23" s="45"/>
    </row>
    <row r="24" spans="1:30">
      <c r="A24" s="41">
        <v>1921</v>
      </c>
      <c r="B24" s="42"/>
      <c r="C24" s="42">
        <v>0.9048503029109124</v>
      </c>
      <c r="D24" s="42">
        <v>0.98503449871922455</v>
      </c>
      <c r="E24" s="42">
        <v>0.99243810093553864</v>
      </c>
      <c r="F24" s="42">
        <v>0.99445843774559706</v>
      </c>
      <c r="G24" s="42">
        <v>0.99555478999017322</v>
      </c>
      <c r="H24" s="42"/>
      <c r="I24" s="42">
        <v>0.99695918053922028</v>
      </c>
      <c r="J24" s="42">
        <v>0.99781220499706713</v>
      </c>
      <c r="K24" s="42">
        <v>0.99697226122779148</v>
      </c>
      <c r="L24" s="42">
        <v>0.99623018251119488</v>
      </c>
      <c r="M24" s="42">
        <v>0.9958736298183376</v>
      </c>
      <c r="N24" s="42">
        <v>0.99533302623890574</v>
      </c>
      <c r="O24" s="42">
        <v>0.99420715635990864</v>
      </c>
      <c r="P24" s="42">
        <v>0.99262686613894635</v>
      </c>
      <c r="Q24" s="42">
        <v>0.99073110034859135</v>
      </c>
      <c r="R24" s="42">
        <v>0.98703294119070983</v>
      </c>
      <c r="S24" s="42">
        <v>0.98117639705478055</v>
      </c>
      <c r="T24" s="42">
        <v>0.97193543967232388</v>
      </c>
      <c r="U24" s="42">
        <v>0.95789159044402705</v>
      </c>
      <c r="V24" s="42">
        <v>0.9359401376981894</v>
      </c>
      <c r="W24" s="42">
        <v>0.90319431568869346</v>
      </c>
      <c r="X24" s="42">
        <v>0.85059011122583683</v>
      </c>
      <c r="Y24" s="42">
        <v>0.7867009775013849</v>
      </c>
      <c r="Z24" s="42">
        <v>0.70242988195837308</v>
      </c>
      <c r="AA24" s="42">
        <v>0.66975415512465375</v>
      </c>
      <c r="AB24" s="42">
        <v>0.64586846543001686</v>
      </c>
      <c r="AC24" s="43"/>
      <c r="AD24" s="44"/>
    </row>
    <row r="25" spans="1:30">
      <c r="A25" s="41">
        <v>1922</v>
      </c>
      <c r="B25" s="42"/>
      <c r="C25" s="42">
        <v>0.90933321374483245</v>
      </c>
      <c r="D25" s="42">
        <v>0.98467168819168382</v>
      </c>
      <c r="E25" s="42">
        <v>0.99283568035046088</v>
      </c>
      <c r="F25" s="42">
        <v>0.99535072944116287</v>
      </c>
      <c r="G25" s="42">
        <v>0.99633793437942397</v>
      </c>
      <c r="H25" s="42"/>
      <c r="I25" s="42">
        <v>0.99741759700838939</v>
      </c>
      <c r="J25" s="42">
        <v>0.99806007965357313</v>
      </c>
      <c r="K25" s="42">
        <v>0.99703249547057116</v>
      </c>
      <c r="L25" s="42">
        <v>0.99639720921846042</v>
      </c>
      <c r="M25" s="42">
        <v>0.99592588907996149</v>
      </c>
      <c r="N25" s="42">
        <v>0.99507835112088905</v>
      </c>
      <c r="O25" s="42">
        <v>0.9939995408280401</v>
      </c>
      <c r="P25" s="42">
        <v>0.99227386822590469</v>
      </c>
      <c r="Q25" s="42">
        <v>0.99023360594169008</v>
      </c>
      <c r="R25" s="42">
        <v>0.98634430866441025</v>
      </c>
      <c r="S25" s="42">
        <v>0.98022159424158861</v>
      </c>
      <c r="T25" s="42">
        <v>0.9701830674834816</v>
      </c>
      <c r="U25" s="42">
        <v>0.95448709407817445</v>
      </c>
      <c r="V25" s="42">
        <v>0.93173038260593</v>
      </c>
      <c r="W25" s="42">
        <v>0.89813884961482049</v>
      </c>
      <c r="X25" s="42">
        <v>0.84150903080498951</v>
      </c>
      <c r="Y25" s="42">
        <v>0.7805574216605341</v>
      </c>
      <c r="Z25" s="42">
        <v>0.68399880576376115</v>
      </c>
      <c r="AA25" s="42">
        <v>0.66574862293440162</v>
      </c>
      <c r="AB25" s="42">
        <v>0.56819378620326488</v>
      </c>
      <c r="AC25" s="43"/>
      <c r="AD25" s="45"/>
    </row>
    <row r="26" spans="1:30">
      <c r="A26" s="41">
        <v>1923</v>
      </c>
      <c r="B26" s="42"/>
      <c r="C26" s="42">
        <v>0.90859438879836707</v>
      </c>
      <c r="D26" s="42">
        <v>0.98385998031483413</v>
      </c>
      <c r="E26" s="42">
        <v>0.99195865804318106</v>
      </c>
      <c r="F26" s="42">
        <v>0.99508566281344557</v>
      </c>
      <c r="G26" s="42">
        <v>0.99625994351878111</v>
      </c>
      <c r="H26" s="42"/>
      <c r="I26" s="42">
        <v>0.99744663356712759</v>
      </c>
      <c r="J26" s="42">
        <v>0.99801752456424964</v>
      </c>
      <c r="K26" s="42">
        <v>0.99702111154266371</v>
      </c>
      <c r="L26" s="42">
        <v>0.99626082670673555</v>
      </c>
      <c r="M26" s="42">
        <v>0.99585726016994802</v>
      </c>
      <c r="N26" s="42">
        <v>0.99497378520469038</v>
      </c>
      <c r="O26" s="42">
        <v>0.99379846316652665</v>
      </c>
      <c r="P26" s="42">
        <v>0.99201554929179425</v>
      </c>
      <c r="Q26" s="42">
        <v>0.99000840178327543</v>
      </c>
      <c r="R26" s="42">
        <v>0.98573068063153646</v>
      </c>
      <c r="S26" s="42">
        <v>0.9795286067365695</v>
      </c>
      <c r="T26" s="42">
        <v>0.96920441403636015</v>
      </c>
      <c r="U26" s="42">
        <v>0.95317767044034318</v>
      </c>
      <c r="V26" s="42">
        <v>0.93047606693864204</v>
      </c>
      <c r="W26" s="42">
        <v>0.89400353355889539</v>
      </c>
      <c r="X26" s="42">
        <v>0.83577647648588882</v>
      </c>
      <c r="Y26" s="42">
        <v>0.77007075232887812</v>
      </c>
      <c r="Z26" s="42">
        <v>0.66357461105835958</v>
      </c>
      <c r="AA26" s="42">
        <v>0.64354414478074828</v>
      </c>
      <c r="AB26" s="42">
        <v>0.54187192118226601</v>
      </c>
      <c r="AC26" s="43"/>
      <c r="AD26" s="44"/>
    </row>
    <row r="27" spans="1:30">
      <c r="A27" s="41">
        <v>1924</v>
      </c>
      <c r="B27" s="42"/>
      <c r="C27" s="42">
        <v>0.9126969623676392</v>
      </c>
      <c r="D27" s="42">
        <v>0.98678075542442834</v>
      </c>
      <c r="E27" s="42">
        <v>0.99327346093509516</v>
      </c>
      <c r="F27" s="42">
        <v>0.99552001134403667</v>
      </c>
      <c r="G27" s="42">
        <v>0.99662252562546771</v>
      </c>
      <c r="H27" s="42"/>
      <c r="I27" s="42">
        <v>0.99765089259578343</v>
      </c>
      <c r="J27" s="42">
        <v>0.99812475114282384</v>
      </c>
      <c r="K27" s="42">
        <v>0.99714935685494177</v>
      </c>
      <c r="L27" s="42">
        <v>0.99641580507389704</v>
      </c>
      <c r="M27" s="42">
        <v>0.99613663347268311</v>
      </c>
      <c r="N27" s="42">
        <v>0.99525864928919427</v>
      </c>
      <c r="O27" s="42">
        <v>0.99403345531755394</v>
      </c>
      <c r="P27" s="42">
        <v>0.99222396016001568</v>
      </c>
      <c r="Q27" s="42">
        <v>0.99018345421430487</v>
      </c>
      <c r="R27" s="42">
        <v>0.98603775947851047</v>
      </c>
      <c r="S27" s="42">
        <v>0.97980678974606072</v>
      </c>
      <c r="T27" s="42">
        <v>0.97050755377983478</v>
      </c>
      <c r="U27" s="42">
        <v>0.95357399551291944</v>
      </c>
      <c r="V27" s="42">
        <v>0.93355816025851557</v>
      </c>
      <c r="W27" s="42">
        <v>0.89918660704276232</v>
      </c>
      <c r="X27" s="42">
        <v>0.8414062586972737</v>
      </c>
      <c r="Y27" s="42">
        <v>0.79039624813263787</v>
      </c>
      <c r="Z27" s="42">
        <v>0.67698061883713023</v>
      </c>
      <c r="AA27" s="42">
        <v>0.66963736939151808</v>
      </c>
      <c r="AB27" s="42">
        <v>0.63042441583214115</v>
      </c>
      <c r="AC27" s="43"/>
      <c r="AD27" s="44"/>
    </row>
    <row r="28" spans="1:30">
      <c r="A28" s="41">
        <v>1925</v>
      </c>
      <c r="B28" s="42"/>
      <c r="C28" s="42">
        <v>0.91391922532390724</v>
      </c>
      <c r="D28" s="42">
        <v>0.98747767418487509</v>
      </c>
      <c r="E28" s="42">
        <v>0.99386692216775274</v>
      </c>
      <c r="F28" s="42">
        <v>0.99576836922724365</v>
      </c>
      <c r="G28" s="42">
        <v>0.99650472443010163</v>
      </c>
      <c r="H28" s="42"/>
      <c r="I28" s="42">
        <v>0.99774260676411464</v>
      </c>
      <c r="J28" s="42">
        <v>0.99813702276494143</v>
      </c>
      <c r="K28" s="42">
        <v>0.99717798477959896</v>
      </c>
      <c r="L28" s="42">
        <v>0.99638677750899474</v>
      </c>
      <c r="M28" s="42">
        <v>0.99613074508687349</v>
      </c>
      <c r="N28" s="42">
        <v>0.99523299351722316</v>
      </c>
      <c r="O28" s="42">
        <v>0.99416257161375832</v>
      </c>
      <c r="P28" s="42">
        <v>0.99221186753014268</v>
      </c>
      <c r="Q28" s="42">
        <v>0.99008400137175856</v>
      </c>
      <c r="R28" s="42">
        <v>0.98600199782652165</v>
      </c>
      <c r="S28" s="42">
        <v>0.97931297181055588</v>
      </c>
      <c r="T28" s="42">
        <v>0.97030886886372469</v>
      </c>
      <c r="U28" s="42">
        <v>0.95262703156344353</v>
      </c>
      <c r="V28" s="42">
        <v>0.93309872887995415</v>
      </c>
      <c r="W28" s="42">
        <v>0.89779375045656662</v>
      </c>
      <c r="X28" s="42">
        <v>0.83748170229331254</v>
      </c>
      <c r="Y28" s="42">
        <v>0.77906959653119712</v>
      </c>
      <c r="Z28" s="42">
        <v>0.67628281724761874</v>
      </c>
      <c r="AA28" s="42">
        <v>0.65077584595251448</v>
      </c>
      <c r="AB28" s="42">
        <v>0.63063063063063063</v>
      </c>
      <c r="AC28" s="43"/>
      <c r="AD28" s="44"/>
    </row>
    <row r="29" spans="1:30">
      <c r="A29" s="41">
        <v>1926</v>
      </c>
      <c r="B29" s="42"/>
      <c r="C29" s="42">
        <v>0.91379597813420521</v>
      </c>
      <c r="D29" s="42">
        <v>0.98507297245235104</v>
      </c>
      <c r="E29" s="42">
        <v>0.99327289765252025</v>
      </c>
      <c r="F29" s="42">
        <v>0.99547571905991705</v>
      </c>
      <c r="G29" s="42">
        <v>0.99650819139351499</v>
      </c>
      <c r="H29" s="42"/>
      <c r="I29" s="42">
        <v>0.99772356413637309</v>
      </c>
      <c r="J29" s="42">
        <v>0.99822417062833635</v>
      </c>
      <c r="K29" s="42">
        <v>0.99721476045210078</v>
      </c>
      <c r="L29" s="42">
        <v>0.99639448185893842</v>
      </c>
      <c r="M29" s="42">
        <v>0.9961905495628135</v>
      </c>
      <c r="N29" s="42">
        <v>0.99519353137013589</v>
      </c>
      <c r="O29" s="42">
        <v>0.99404336750260736</v>
      </c>
      <c r="P29" s="42">
        <v>0.99188083742101862</v>
      </c>
      <c r="Q29" s="42">
        <v>0.98954083419779393</v>
      </c>
      <c r="R29" s="42">
        <v>0.98545142694378918</v>
      </c>
      <c r="S29" s="42">
        <v>0.97843408932200537</v>
      </c>
      <c r="T29" s="42">
        <v>0.96958923362361327</v>
      </c>
      <c r="U29" s="42">
        <v>0.95043391810368072</v>
      </c>
      <c r="V29" s="42">
        <v>0.93073541172332108</v>
      </c>
      <c r="W29" s="42">
        <v>0.89115785554728222</v>
      </c>
      <c r="X29" s="42">
        <v>0.83139203767309122</v>
      </c>
      <c r="Y29" s="42">
        <v>0.76783873096026256</v>
      </c>
      <c r="Z29" s="42">
        <v>0.66350118373101374</v>
      </c>
      <c r="AA29" s="42">
        <v>0.62390841711308431</v>
      </c>
      <c r="AB29" s="42">
        <v>0.58060288335517696</v>
      </c>
      <c r="AC29" s="43"/>
      <c r="AD29" s="40"/>
    </row>
    <row r="30" spans="1:30">
      <c r="A30" s="41">
        <v>1927</v>
      </c>
      <c r="B30" s="42"/>
      <c r="C30" s="42">
        <v>0.92397090268618565</v>
      </c>
      <c r="D30" s="42">
        <v>0.98935983730043797</v>
      </c>
      <c r="E30" s="42">
        <v>0.99432783898760013</v>
      </c>
      <c r="F30" s="42">
        <v>0.99579396176178903</v>
      </c>
      <c r="G30" s="42">
        <v>0.99675035726323136</v>
      </c>
      <c r="H30" s="42"/>
      <c r="I30" s="42">
        <v>0.99775670188573118</v>
      </c>
      <c r="J30" s="42">
        <v>0.99826357298320567</v>
      </c>
      <c r="K30" s="42">
        <v>0.99735524229621753</v>
      </c>
      <c r="L30" s="42">
        <v>0.99661023275309701</v>
      </c>
      <c r="M30" s="42">
        <v>0.99628569253792221</v>
      </c>
      <c r="N30" s="42">
        <v>0.99545045345821725</v>
      </c>
      <c r="O30" s="42">
        <v>0.9941924343306594</v>
      </c>
      <c r="P30" s="42">
        <v>0.99232482502415786</v>
      </c>
      <c r="Q30" s="42">
        <v>0.99007637401146575</v>
      </c>
      <c r="R30" s="42">
        <v>0.98596168274643869</v>
      </c>
      <c r="S30" s="42">
        <v>0.97920630904998229</v>
      </c>
      <c r="T30" s="42">
        <v>0.97061928400741748</v>
      </c>
      <c r="U30" s="42">
        <v>0.95285842809176824</v>
      </c>
      <c r="V30" s="42">
        <v>0.93351752198517268</v>
      </c>
      <c r="W30" s="42">
        <v>0.89772644814744806</v>
      </c>
      <c r="X30" s="42">
        <v>0.84385834381044611</v>
      </c>
      <c r="Y30" s="42">
        <v>0.78489844834631994</v>
      </c>
      <c r="Z30" s="42">
        <v>0.69034701935732401</v>
      </c>
      <c r="AA30" s="42">
        <v>0.65725734320775642</v>
      </c>
      <c r="AB30" s="42">
        <v>0.69854469854469858</v>
      </c>
      <c r="AC30" s="43"/>
      <c r="AD30" s="44"/>
    </row>
    <row r="31" spans="1:30">
      <c r="A31" s="41">
        <v>1928</v>
      </c>
      <c r="B31" s="42"/>
      <c r="C31" s="42">
        <v>0.92302078435238932</v>
      </c>
      <c r="D31" s="42">
        <v>0.98773599006009583</v>
      </c>
      <c r="E31" s="42">
        <v>0.9938800520609572</v>
      </c>
      <c r="F31" s="42">
        <v>0.99569061620250299</v>
      </c>
      <c r="G31" s="42">
        <v>0.99659690302585158</v>
      </c>
      <c r="H31" s="42"/>
      <c r="I31" s="42">
        <v>0.99774615981399728</v>
      </c>
      <c r="J31" s="42">
        <v>0.99820685994605629</v>
      </c>
      <c r="K31" s="42">
        <v>0.99716346168603476</v>
      </c>
      <c r="L31" s="42">
        <v>0.99642147823002647</v>
      </c>
      <c r="M31" s="42">
        <v>0.99605319112650181</v>
      </c>
      <c r="N31" s="42">
        <v>0.99529258161317324</v>
      </c>
      <c r="O31" s="42">
        <v>0.99396521747255007</v>
      </c>
      <c r="P31" s="42">
        <v>0.99186959298679256</v>
      </c>
      <c r="Q31" s="42">
        <v>0.98928698216418898</v>
      </c>
      <c r="R31" s="42">
        <v>0.9851769891078167</v>
      </c>
      <c r="S31" s="42">
        <v>0.97820455768815961</v>
      </c>
      <c r="T31" s="42">
        <v>0.96919751713501701</v>
      </c>
      <c r="U31" s="42">
        <v>0.95094079106825702</v>
      </c>
      <c r="V31" s="42">
        <v>0.92919953324232851</v>
      </c>
      <c r="W31" s="42">
        <v>0.88892935795358297</v>
      </c>
      <c r="X31" s="42">
        <v>0.83162505270061371</v>
      </c>
      <c r="Y31" s="42">
        <v>0.76272722050767894</v>
      </c>
      <c r="Z31" s="42">
        <v>0.66646686076382944</v>
      </c>
      <c r="AA31" s="42">
        <v>0.61974833253111461</v>
      </c>
      <c r="AB31" s="42">
        <v>0.63376419898159031</v>
      </c>
      <c r="AC31" s="43"/>
      <c r="AD31" s="44"/>
    </row>
    <row r="32" spans="1:30">
      <c r="A32" s="41">
        <v>1929</v>
      </c>
      <c r="B32" s="42"/>
      <c r="C32" s="42">
        <v>0.92711886758826578</v>
      </c>
      <c r="D32" s="42">
        <v>0.98869790799783064</v>
      </c>
      <c r="E32" s="42">
        <v>0.99389863157984537</v>
      </c>
      <c r="F32" s="42">
        <v>0.99582300938400437</v>
      </c>
      <c r="G32" s="42">
        <v>0.99668462627915821</v>
      </c>
      <c r="H32" s="42"/>
      <c r="I32" s="42">
        <v>0.99782071695186891</v>
      </c>
      <c r="J32" s="42">
        <v>0.99827164354963882</v>
      </c>
      <c r="K32" s="42">
        <v>0.99723755510886347</v>
      </c>
      <c r="L32" s="42">
        <v>0.9964030904123925</v>
      </c>
      <c r="M32" s="42">
        <v>0.99600055366484985</v>
      </c>
      <c r="N32" s="42">
        <v>0.99538996349097064</v>
      </c>
      <c r="O32" s="42">
        <v>0.99408896014032744</v>
      </c>
      <c r="P32" s="42">
        <v>0.99188640962240315</v>
      </c>
      <c r="Q32" s="42">
        <v>0.98926855334330832</v>
      </c>
      <c r="R32" s="42">
        <v>0.98517149253987624</v>
      </c>
      <c r="S32" s="42">
        <v>0.97806910877794839</v>
      </c>
      <c r="T32" s="42">
        <v>0.96887301862461106</v>
      </c>
      <c r="U32" s="42">
        <v>0.9516928238374599</v>
      </c>
      <c r="V32" s="42">
        <v>0.92930626306025688</v>
      </c>
      <c r="W32" s="42">
        <v>0.89125274882654659</v>
      </c>
      <c r="X32" s="42">
        <v>0.83422818030125878</v>
      </c>
      <c r="Y32" s="42">
        <v>0.76423521410553774</v>
      </c>
      <c r="Z32" s="42">
        <v>0.68161773895035016</v>
      </c>
      <c r="AA32" s="42">
        <v>0.64142890748395331</v>
      </c>
      <c r="AB32" s="42">
        <v>0.72038541469865858</v>
      </c>
      <c r="AC32" s="43"/>
      <c r="AD32" s="44"/>
    </row>
    <row r="33" spans="1:30">
      <c r="A33" s="41">
        <v>1930</v>
      </c>
      <c r="B33" s="42"/>
      <c r="C33" s="42">
        <v>0.9297021480811567</v>
      </c>
      <c r="D33" s="42">
        <v>0.99033881437267413</v>
      </c>
      <c r="E33" s="42">
        <v>0.9947368167851135</v>
      </c>
      <c r="F33" s="42">
        <v>0.99631096518956586</v>
      </c>
      <c r="G33" s="42">
        <v>0.99706699702503754</v>
      </c>
      <c r="H33" s="42"/>
      <c r="I33" s="42">
        <v>0.99801688916517617</v>
      </c>
      <c r="J33" s="42">
        <v>0.99843008748690776</v>
      </c>
      <c r="K33" s="42">
        <v>0.99747598706171059</v>
      </c>
      <c r="L33" s="42">
        <v>0.99658977408162197</v>
      </c>
      <c r="M33" s="42">
        <v>0.99626740523331137</v>
      </c>
      <c r="N33" s="42">
        <v>0.9956670225846932</v>
      </c>
      <c r="O33" s="42">
        <v>0.99449816089173892</v>
      </c>
      <c r="P33" s="42">
        <v>0.99243710385532957</v>
      </c>
      <c r="Q33" s="42">
        <v>0.98970967540963184</v>
      </c>
      <c r="R33" s="42">
        <v>0.98534006898060578</v>
      </c>
      <c r="S33" s="42">
        <v>0.97891486105874792</v>
      </c>
      <c r="T33" s="42">
        <v>0.96884225051214012</v>
      </c>
      <c r="U33" s="42">
        <v>0.95403436590198087</v>
      </c>
      <c r="V33" s="42">
        <v>0.9312261462492909</v>
      </c>
      <c r="W33" s="42">
        <v>0.89642433356556728</v>
      </c>
      <c r="X33" s="42">
        <v>0.84446585550188058</v>
      </c>
      <c r="Y33" s="42">
        <v>0.78076256499133445</v>
      </c>
      <c r="Z33" s="42">
        <v>0.69245985571328839</v>
      </c>
      <c r="AA33" s="42">
        <v>0.65374420145791912</v>
      </c>
      <c r="AB33" s="42">
        <v>0.70555555555555549</v>
      </c>
      <c r="AC33" s="43"/>
      <c r="AD33" s="38"/>
    </row>
    <row r="34" spans="1:30">
      <c r="A34" s="41">
        <v>1931</v>
      </c>
      <c r="B34" s="42"/>
      <c r="C34" s="42">
        <v>0.93560286483076915</v>
      </c>
      <c r="D34" s="42">
        <v>0.99108768188149643</v>
      </c>
      <c r="E34" s="42">
        <v>0.99531069041001219</v>
      </c>
      <c r="F34" s="42">
        <v>0.99666913363247844</v>
      </c>
      <c r="G34" s="42">
        <v>0.99725378008265386</v>
      </c>
      <c r="H34" s="42"/>
      <c r="I34" s="42">
        <v>0.99808381970985105</v>
      </c>
      <c r="J34" s="42">
        <v>0.99845519085061651</v>
      </c>
      <c r="K34" s="42">
        <v>0.99753018975475471</v>
      </c>
      <c r="L34" s="42">
        <v>0.99680910634549302</v>
      </c>
      <c r="M34" s="42">
        <v>0.99651526606838003</v>
      </c>
      <c r="N34" s="42">
        <v>0.99579998829615768</v>
      </c>
      <c r="O34" s="42">
        <v>0.99450579015595775</v>
      </c>
      <c r="P34" s="42">
        <v>0.99241081691402711</v>
      </c>
      <c r="Q34" s="42">
        <v>0.98956418540170898</v>
      </c>
      <c r="R34" s="42">
        <v>0.98562156446993043</v>
      </c>
      <c r="S34" s="42">
        <v>0.97905274531634401</v>
      </c>
      <c r="T34" s="42">
        <v>0.96963637074525355</v>
      </c>
      <c r="U34" s="42">
        <v>0.955908730809229</v>
      </c>
      <c r="V34" s="42">
        <v>0.93179065427075702</v>
      </c>
      <c r="W34" s="42">
        <v>0.89819278924757751</v>
      </c>
      <c r="X34" s="42">
        <v>0.84866747643695428</v>
      </c>
      <c r="Y34" s="42">
        <v>0.78227051333678499</v>
      </c>
      <c r="Z34" s="42">
        <v>0.69288911101252815</v>
      </c>
      <c r="AA34" s="42">
        <v>0.66120183515672626</v>
      </c>
      <c r="AB34" s="42">
        <v>0.65678919729932483</v>
      </c>
      <c r="AC34" s="43"/>
      <c r="AD34" s="38"/>
    </row>
    <row r="35" spans="1:30">
      <c r="A35" s="41">
        <v>1932</v>
      </c>
      <c r="B35" s="42"/>
      <c r="C35" s="42">
        <v>0.94077690713623152</v>
      </c>
      <c r="D35" s="42">
        <v>0.99223709235336932</v>
      </c>
      <c r="E35" s="42">
        <v>0.99593206063693085</v>
      </c>
      <c r="F35" s="42">
        <v>0.99708980374126577</v>
      </c>
      <c r="G35" s="42">
        <v>0.99748423343082737</v>
      </c>
      <c r="H35" s="42"/>
      <c r="I35" s="42">
        <v>0.99825623910507433</v>
      </c>
      <c r="J35" s="42">
        <v>0.99851658916731278</v>
      </c>
      <c r="K35" s="42">
        <v>0.9977684730417723</v>
      </c>
      <c r="L35" s="42">
        <v>0.99708450620007072</v>
      </c>
      <c r="M35" s="42">
        <v>0.99676350635806643</v>
      </c>
      <c r="N35" s="42">
        <v>0.99615574070352031</v>
      </c>
      <c r="O35" s="42">
        <v>0.9949518803501407</v>
      </c>
      <c r="P35" s="42">
        <v>0.99281169201597985</v>
      </c>
      <c r="Q35" s="42">
        <v>0.99002742624204809</v>
      </c>
      <c r="R35" s="42">
        <v>0.98605878619909537</v>
      </c>
      <c r="S35" s="42">
        <v>0.97921960237438865</v>
      </c>
      <c r="T35" s="42">
        <v>0.9696816313491734</v>
      </c>
      <c r="U35" s="42">
        <v>0.95651061146936811</v>
      </c>
      <c r="V35" s="42">
        <v>0.93135047216026567</v>
      </c>
      <c r="W35" s="42">
        <v>0.895247671185328</v>
      </c>
      <c r="X35" s="42">
        <v>0.84497549765938706</v>
      </c>
      <c r="Y35" s="42">
        <v>0.77545042324453406</v>
      </c>
      <c r="Z35" s="42">
        <v>0.67652134275388276</v>
      </c>
      <c r="AA35" s="42">
        <v>0.65793892655015862</v>
      </c>
      <c r="AB35" s="42">
        <v>0.68465045592705165</v>
      </c>
      <c r="AC35" s="43"/>
      <c r="AD35" s="38"/>
    </row>
    <row r="36" spans="1:30">
      <c r="A36" s="41">
        <v>1933</v>
      </c>
      <c r="B36" s="42"/>
      <c r="C36" s="42">
        <v>0.94410057854714768</v>
      </c>
      <c r="D36" s="42">
        <v>0.99217903260372564</v>
      </c>
      <c r="E36" s="42">
        <v>0.99592138177392631</v>
      </c>
      <c r="F36" s="42">
        <v>0.99696174498197943</v>
      </c>
      <c r="G36" s="42">
        <v>0.99759779642197399</v>
      </c>
      <c r="H36" s="42"/>
      <c r="I36" s="42">
        <v>0.99828934721842566</v>
      </c>
      <c r="J36" s="42">
        <v>0.99855449910012917</v>
      </c>
      <c r="K36" s="42">
        <v>0.9978828008094599</v>
      </c>
      <c r="L36" s="42">
        <v>0.99713538433473403</v>
      </c>
      <c r="M36" s="42">
        <v>0.9968115239547195</v>
      </c>
      <c r="N36" s="42">
        <v>0.99620236767823234</v>
      </c>
      <c r="O36" s="42">
        <v>0.99505885958450868</v>
      </c>
      <c r="P36" s="42">
        <v>0.99287777541137201</v>
      </c>
      <c r="Q36" s="42">
        <v>0.98997812414115494</v>
      </c>
      <c r="R36" s="42">
        <v>0.98612650872065755</v>
      </c>
      <c r="S36" s="42">
        <v>0.97959568628015226</v>
      </c>
      <c r="T36" s="42">
        <v>0.96938970490947896</v>
      </c>
      <c r="U36" s="42">
        <v>0.95669527381415531</v>
      </c>
      <c r="V36" s="42">
        <v>0.93215158404292286</v>
      </c>
      <c r="W36" s="42">
        <v>0.89714535326929201</v>
      </c>
      <c r="X36" s="42">
        <v>0.84989681298513964</v>
      </c>
      <c r="Y36" s="42">
        <v>0.78290491571890009</v>
      </c>
      <c r="Z36" s="42">
        <v>0.69733508967473901</v>
      </c>
      <c r="AA36" s="42">
        <v>0.67669978852226309</v>
      </c>
      <c r="AB36" s="42">
        <v>0.65748459586806818</v>
      </c>
      <c r="AC36" s="43"/>
      <c r="AD36" s="38"/>
    </row>
    <row r="37" spans="1:30">
      <c r="A37" s="41">
        <v>1934</v>
      </c>
      <c r="B37" s="42"/>
      <c r="C37" s="42">
        <v>0.93925029197444965</v>
      </c>
      <c r="D37" s="42">
        <v>0.99178579078161289</v>
      </c>
      <c r="E37" s="42">
        <v>0.99572021087615847</v>
      </c>
      <c r="F37" s="42">
        <v>0.99688869283694681</v>
      </c>
      <c r="G37" s="42">
        <v>0.9975236941069493</v>
      </c>
      <c r="H37" s="42"/>
      <c r="I37" s="42">
        <v>0.99822306610896616</v>
      </c>
      <c r="J37" s="42">
        <v>0.99850861884915965</v>
      </c>
      <c r="K37" s="42">
        <v>0.99782343203960255</v>
      </c>
      <c r="L37" s="42">
        <v>0.99703588328430259</v>
      </c>
      <c r="M37" s="42">
        <v>0.99679372928766252</v>
      </c>
      <c r="N37" s="42">
        <v>0.99616850127995737</v>
      </c>
      <c r="O37" s="42">
        <v>0.99501126566057096</v>
      </c>
      <c r="P37" s="42">
        <v>0.99277044299798056</v>
      </c>
      <c r="Q37" s="42">
        <v>0.98968904804373803</v>
      </c>
      <c r="R37" s="42">
        <v>0.98550826955903426</v>
      </c>
      <c r="S37" s="42">
        <v>0.97905626387522005</v>
      </c>
      <c r="T37" s="42">
        <v>0.96882278923481691</v>
      </c>
      <c r="U37" s="42">
        <v>0.95572925984098345</v>
      </c>
      <c r="V37" s="42">
        <v>0.93213818732498188</v>
      </c>
      <c r="W37" s="42">
        <v>0.89263126879922916</v>
      </c>
      <c r="X37" s="42">
        <v>0.84910881407613781</v>
      </c>
      <c r="Y37" s="42">
        <v>0.78289348975336459</v>
      </c>
      <c r="Z37" s="42">
        <v>0.68351454598883343</v>
      </c>
      <c r="AA37" s="42">
        <v>0.67856942339003989</v>
      </c>
      <c r="AB37" s="42">
        <v>0.65598835092828534</v>
      </c>
      <c r="AC37" s="43"/>
      <c r="AD37" s="38"/>
    </row>
    <row r="38" spans="1:30">
      <c r="A38" s="41">
        <v>1935</v>
      </c>
      <c r="B38" s="42"/>
      <c r="C38" s="42">
        <v>0.94055570609340911</v>
      </c>
      <c r="D38" s="42">
        <v>0.99278965847951661</v>
      </c>
      <c r="E38" s="42">
        <v>0.99606781709472314</v>
      </c>
      <c r="F38" s="42">
        <v>0.9971367600204295</v>
      </c>
      <c r="G38" s="42">
        <v>0.99766721290085514</v>
      </c>
      <c r="H38" s="42"/>
      <c r="I38" s="42">
        <v>0.9982257480056721</v>
      </c>
      <c r="J38" s="42">
        <v>0.99844223437252766</v>
      </c>
      <c r="K38" s="42">
        <v>0.99779271609458753</v>
      </c>
      <c r="L38" s="42">
        <v>0.99701007075347803</v>
      </c>
      <c r="M38" s="42">
        <v>0.99668045632495461</v>
      </c>
      <c r="N38" s="42">
        <v>0.99613442604765312</v>
      </c>
      <c r="O38" s="42">
        <v>0.9949182164463366</v>
      </c>
      <c r="P38" s="42">
        <v>0.99270064441594796</v>
      </c>
      <c r="Q38" s="42">
        <v>0.9896654767143368</v>
      </c>
      <c r="R38" s="42">
        <v>0.98568944059864572</v>
      </c>
      <c r="S38" s="42">
        <v>0.97889594703408789</v>
      </c>
      <c r="T38" s="42">
        <v>0.96948600795152406</v>
      </c>
      <c r="U38" s="42">
        <v>0.95487458568076189</v>
      </c>
      <c r="V38" s="42">
        <v>0.93435784354872631</v>
      </c>
      <c r="W38" s="42">
        <v>0.89220124126945433</v>
      </c>
      <c r="X38" s="42">
        <v>0.85130518257572985</v>
      </c>
      <c r="Y38" s="42">
        <v>0.78117540012370479</v>
      </c>
      <c r="Z38" s="42">
        <v>0.68489904256327616</v>
      </c>
      <c r="AA38" s="42">
        <v>0.67406398910823695</v>
      </c>
      <c r="AB38" s="42">
        <v>0.63619744058500916</v>
      </c>
      <c r="AC38" s="43"/>
      <c r="AD38" s="38"/>
    </row>
    <row r="39" spans="1:30">
      <c r="A39" s="41">
        <v>1936</v>
      </c>
      <c r="B39" s="42"/>
      <c r="C39" s="42">
        <v>0.93945264759447578</v>
      </c>
      <c r="D39" s="42">
        <v>0.99240894807035918</v>
      </c>
      <c r="E39" s="42">
        <v>0.99611472011456859</v>
      </c>
      <c r="F39" s="42">
        <v>0.99736214748577212</v>
      </c>
      <c r="G39" s="42">
        <v>0.99780229665577402</v>
      </c>
      <c r="H39" s="42"/>
      <c r="I39" s="42">
        <v>0.99827000078058314</v>
      </c>
      <c r="J39" s="42">
        <v>0.99848125716878755</v>
      </c>
      <c r="K39" s="42">
        <v>0.99771470082701907</v>
      </c>
      <c r="L39" s="42">
        <v>0.99696249291812078</v>
      </c>
      <c r="M39" s="42">
        <v>0.99669448657080506</v>
      </c>
      <c r="N39" s="42">
        <v>0.9960903550247342</v>
      </c>
      <c r="O39" s="42">
        <v>0.99473360885251505</v>
      </c>
      <c r="P39" s="42">
        <v>0.99230139377746174</v>
      </c>
      <c r="Q39" s="42">
        <v>0.98923970539633899</v>
      </c>
      <c r="R39" s="42">
        <v>0.98487124695829176</v>
      </c>
      <c r="S39" s="42">
        <v>0.97795490914479233</v>
      </c>
      <c r="T39" s="42">
        <v>0.96789542479089907</v>
      </c>
      <c r="U39" s="42">
        <v>0.95278777121252922</v>
      </c>
      <c r="V39" s="42">
        <v>0.93229296001271289</v>
      </c>
      <c r="W39" s="42">
        <v>0.88469484489645622</v>
      </c>
      <c r="X39" s="42">
        <v>0.84034996063211842</v>
      </c>
      <c r="Y39" s="42">
        <v>0.765320009138861</v>
      </c>
      <c r="Z39" s="42">
        <v>0.6583708329506841</v>
      </c>
      <c r="AA39" s="42">
        <v>0.62408797715977582</v>
      </c>
      <c r="AB39" s="42">
        <v>0.66948218876239451</v>
      </c>
      <c r="AC39" s="43"/>
      <c r="AD39" s="38"/>
    </row>
    <row r="40" spans="1:30">
      <c r="A40" s="41">
        <v>1937</v>
      </c>
      <c r="B40" s="42"/>
      <c r="C40" s="42">
        <v>0.94043437564858978</v>
      </c>
      <c r="D40" s="42">
        <v>0.9930612069481205</v>
      </c>
      <c r="E40" s="42">
        <v>0.99624340686035917</v>
      </c>
      <c r="F40" s="42">
        <v>0.99748229421357948</v>
      </c>
      <c r="G40" s="42">
        <v>0.99792563158874015</v>
      </c>
      <c r="H40" s="42"/>
      <c r="I40" s="42">
        <v>0.99841647282619361</v>
      </c>
      <c r="J40" s="42">
        <v>0.99859966723344018</v>
      </c>
      <c r="K40" s="42">
        <v>0.99780165548136457</v>
      </c>
      <c r="L40" s="42">
        <v>0.99712646147653672</v>
      </c>
      <c r="M40" s="42">
        <v>0.9968269924965425</v>
      </c>
      <c r="N40" s="42">
        <v>0.99617387219506892</v>
      </c>
      <c r="O40" s="42">
        <v>0.99493812171175755</v>
      </c>
      <c r="P40" s="42">
        <v>0.99269018854838464</v>
      </c>
      <c r="Q40" s="42">
        <v>0.98948690414300089</v>
      </c>
      <c r="R40" s="42">
        <v>0.98509187928303521</v>
      </c>
      <c r="S40" s="42">
        <v>0.97833604720064293</v>
      </c>
      <c r="T40" s="42">
        <v>0.96834069385567956</v>
      </c>
      <c r="U40" s="42">
        <v>0.95370212103961705</v>
      </c>
      <c r="V40" s="42">
        <v>0.93476316755786448</v>
      </c>
      <c r="W40" s="42">
        <v>0.88890657802825324</v>
      </c>
      <c r="X40" s="42">
        <v>0.84469198374723575</v>
      </c>
      <c r="Y40" s="42">
        <v>0.77635245763080241</v>
      </c>
      <c r="Z40" s="42">
        <v>0.68207320331285071</v>
      </c>
      <c r="AA40" s="42">
        <v>0.63191287149058595</v>
      </c>
      <c r="AB40" s="42">
        <v>0.68830689782368126</v>
      </c>
      <c r="AC40" s="43"/>
      <c r="AD40" s="38"/>
    </row>
    <row r="41" spans="1:30">
      <c r="A41" s="41">
        <v>1938</v>
      </c>
      <c r="B41" s="42"/>
      <c r="C41" s="42">
        <v>0.94143052451786025</v>
      </c>
      <c r="D41" s="42">
        <v>0.99342317661396562</v>
      </c>
      <c r="E41" s="42">
        <v>0.99663715710864975</v>
      </c>
      <c r="F41" s="42">
        <v>0.99758822242068246</v>
      </c>
      <c r="G41" s="42">
        <v>0.99821365124000827</v>
      </c>
      <c r="H41" s="42"/>
      <c r="I41" s="42">
        <v>0.99860898326924441</v>
      </c>
      <c r="J41" s="42">
        <v>0.99879363134129895</v>
      </c>
      <c r="K41" s="42">
        <v>0.99812344699933719</v>
      </c>
      <c r="L41" s="42">
        <v>0.99757651967989025</v>
      </c>
      <c r="M41" s="42">
        <v>0.99729725385924528</v>
      </c>
      <c r="N41" s="42">
        <v>0.99668964600162691</v>
      </c>
      <c r="O41" s="42">
        <v>0.99557238300555806</v>
      </c>
      <c r="P41" s="42">
        <v>0.99351807100952194</v>
      </c>
      <c r="Q41" s="42">
        <v>0.99052204256868559</v>
      </c>
      <c r="R41" s="42">
        <v>0.98618130882317245</v>
      </c>
      <c r="S41" s="42">
        <v>0.97992318982957038</v>
      </c>
      <c r="T41" s="42">
        <v>0.97035334779434201</v>
      </c>
      <c r="U41" s="42">
        <v>0.95573187204938037</v>
      </c>
      <c r="V41" s="42">
        <v>0.93638551871144349</v>
      </c>
      <c r="W41" s="42">
        <v>0.89514795972975914</v>
      </c>
      <c r="X41" s="42">
        <v>0.85386536704999327</v>
      </c>
      <c r="Y41" s="42">
        <v>0.78765745440872348</v>
      </c>
      <c r="Z41" s="42">
        <v>0.70840176333304528</v>
      </c>
      <c r="AA41" s="42">
        <v>0.68601688564719987</v>
      </c>
      <c r="AB41" s="42">
        <v>0.66283808818080769</v>
      </c>
      <c r="AC41" s="43"/>
      <c r="AD41" s="38"/>
    </row>
    <row r="42" spans="1:30">
      <c r="A42" s="41">
        <v>1939</v>
      </c>
      <c r="B42" s="42"/>
      <c r="C42" s="42">
        <v>0.94296814157259967</v>
      </c>
      <c r="D42" s="42">
        <v>0.99427272485104645</v>
      </c>
      <c r="E42" s="42">
        <v>0.99701454006699475</v>
      </c>
      <c r="F42" s="42">
        <v>0.99782235766221483</v>
      </c>
      <c r="G42" s="42">
        <v>0.99829881844223745</v>
      </c>
      <c r="H42" s="42"/>
      <c r="I42" s="42">
        <v>0.99873501065146697</v>
      </c>
      <c r="J42" s="42">
        <v>0.99879270049348268</v>
      </c>
      <c r="K42" s="42">
        <v>0.9981911177287619</v>
      </c>
      <c r="L42" s="42">
        <v>0.99771753630325266</v>
      </c>
      <c r="M42" s="42">
        <v>0.99749186771341758</v>
      </c>
      <c r="N42" s="42">
        <v>0.99687417044536675</v>
      </c>
      <c r="O42" s="42">
        <v>0.99574805833341429</v>
      </c>
      <c r="P42" s="42">
        <v>0.99366490333863677</v>
      </c>
      <c r="Q42" s="42">
        <v>0.99030268671112642</v>
      </c>
      <c r="R42" s="42">
        <v>0.98523205918291912</v>
      </c>
      <c r="S42" s="42">
        <v>0.97830179263882744</v>
      </c>
      <c r="T42" s="42">
        <v>0.96956011711804058</v>
      </c>
      <c r="U42" s="42">
        <v>0.95617035492798297</v>
      </c>
      <c r="V42" s="42">
        <v>0.93647945088277773</v>
      </c>
      <c r="W42" s="42">
        <v>0.90306725813109978</v>
      </c>
      <c r="X42" s="42">
        <v>0.86751640157842491</v>
      </c>
      <c r="Y42" s="42">
        <v>0.82433267049612824</v>
      </c>
      <c r="Z42" s="42">
        <v>0.79358319694796209</v>
      </c>
      <c r="AA42" s="42">
        <v>0.79184470760590897</v>
      </c>
      <c r="AB42" s="42">
        <v>0.79125821704532351</v>
      </c>
      <c r="AC42" s="43"/>
      <c r="AD42" s="38"/>
    </row>
    <row r="43" spans="1:30">
      <c r="A43" s="41">
        <v>1940</v>
      </c>
      <c r="B43" s="42"/>
      <c r="C43" s="42">
        <v>0.94098602605653847</v>
      </c>
      <c r="D43" s="42">
        <v>0.99461372128250092</v>
      </c>
      <c r="E43" s="42">
        <v>0.99716793753054322</v>
      </c>
      <c r="F43" s="42">
        <v>0.99810867670541104</v>
      </c>
      <c r="G43" s="42">
        <v>0.99843574765109189</v>
      </c>
      <c r="H43" s="42"/>
      <c r="I43" s="42">
        <v>0.99878435935323473</v>
      </c>
      <c r="J43" s="42">
        <v>0.99890452654343964</v>
      </c>
      <c r="K43" s="42">
        <v>0.9982995991099326</v>
      </c>
      <c r="L43" s="42">
        <v>0.9977596892149958</v>
      </c>
      <c r="M43" s="42">
        <v>0.99752187487592914</v>
      </c>
      <c r="N43" s="42">
        <v>0.99693945517121996</v>
      </c>
      <c r="O43" s="42">
        <v>0.99587616240276355</v>
      </c>
      <c r="P43" s="42">
        <v>0.99384327359306635</v>
      </c>
      <c r="Q43" s="42">
        <v>0.99047137197664159</v>
      </c>
      <c r="R43" s="42">
        <v>0.98516658974970495</v>
      </c>
      <c r="S43" s="42">
        <v>0.97783486720072332</v>
      </c>
      <c r="T43" s="42">
        <v>0.9687676262681757</v>
      </c>
      <c r="U43" s="42">
        <v>0.95606628193829102</v>
      </c>
      <c r="V43" s="42">
        <v>0.93405363841145128</v>
      </c>
      <c r="W43" s="42">
        <v>0.90379790463241516</v>
      </c>
      <c r="X43" s="42">
        <v>0.86343527111853258</v>
      </c>
      <c r="Y43" s="42">
        <v>0.82071497100905189</v>
      </c>
      <c r="Z43" s="42">
        <v>0.78180127451248527</v>
      </c>
      <c r="AA43" s="42">
        <v>0.77182007745010428</v>
      </c>
      <c r="AB43" s="42">
        <v>0.73744292237442921</v>
      </c>
      <c r="AC43" s="43"/>
      <c r="AD43" s="38"/>
    </row>
    <row r="44" spans="1:30">
      <c r="A44" s="41">
        <v>1941</v>
      </c>
      <c r="B44" s="42"/>
      <c r="C44" s="42">
        <v>0.94414996236290893</v>
      </c>
      <c r="D44" s="42">
        <v>0.995181211817871</v>
      </c>
      <c r="E44" s="42">
        <v>0.9974285482117432</v>
      </c>
      <c r="F44" s="42">
        <v>0.99820560720143503</v>
      </c>
      <c r="G44" s="42">
        <v>0.9986074284947889</v>
      </c>
      <c r="H44" s="42"/>
      <c r="I44" s="42">
        <v>0.99890193306113184</v>
      </c>
      <c r="J44" s="42">
        <v>0.99896115037844546</v>
      </c>
      <c r="K44" s="42">
        <v>0.99825491537107947</v>
      </c>
      <c r="L44" s="42">
        <v>0.99771977399688105</v>
      </c>
      <c r="M44" s="42">
        <v>0.99757929718757499</v>
      </c>
      <c r="N44" s="42">
        <v>0.99704893650592086</v>
      </c>
      <c r="O44" s="42">
        <v>0.99593892433343745</v>
      </c>
      <c r="P44" s="42">
        <v>0.99401564747021309</v>
      </c>
      <c r="Q44" s="42">
        <v>0.99071695112701252</v>
      </c>
      <c r="R44" s="42">
        <v>0.9856224425659097</v>
      </c>
      <c r="S44" s="42">
        <v>0.97843796066915656</v>
      </c>
      <c r="T44" s="42">
        <v>0.96993776396475206</v>
      </c>
      <c r="U44" s="42">
        <v>0.95748233076646505</v>
      </c>
      <c r="V44" s="42">
        <v>0.93609293196862409</v>
      </c>
      <c r="W44" s="42">
        <v>0.90934580616002658</v>
      </c>
      <c r="X44" s="42">
        <v>0.86581262660075931</v>
      </c>
      <c r="Y44" s="42">
        <v>0.82035090234690844</v>
      </c>
      <c r="Z44" s="42">
        <v>0.79069635274727945</v>
      </c>
      <c r="AA44" s="42">
        <v>0.77670641969043386</v>
      </c>
      <c r="AB44" s="42">
        <v>0.75247524752475248</v>
      </c>
      <c r="AC44" s="43"/>
      <c r="AD44" s="38"/>
    </row>
    <row r="45" spans="1:30">
      <c r="A45" s="41">
        <v>1942</v>
      </c>
      <c r="B45" s="42"/>
      <c r="C45" s="42">
        <v>0.94654683435641696</v>
      </c>
      <c r="D45" s="42">
        <v>0.99602656138142065</v>
      </c>
      <c r="E45" s="42">
        <v>0.99788947064679812</v>
      </c>
      <c r="F45" s="42">
        <v>0.99835207871785003</v>
      </c>
      <c r="G45" s="42">
        <v>0.99872734792071594</v>
      </c>
      <c r="H45" s="42"/>
      <c r="I45" s="42">
        <v>0.99900107379986147</v>
      </c>
      <c r="J45" s="42">
        <v>0.99904178691042111</v>
      </c>
      <c r="K45" s="42">
        <v>0.99838334334458789</v>
      </c>
      <c r="L45" s="42">
        <v>0.99770973927034112</v>
      </c>
      <c r="M45" s="42">
        <v>0.997711722990968</v>
      </c>
      <c r="N45" s="42">
        <v>0.99715525694556839</v>
      </c>
      <c r="O45" s="42">
        <v>0.99604830009266554</v>
      </c>
      <c r="P45" s="42">
        <v>0.99418430460688423</v>
      </c>
      <c r="Q45" s="42">
        <v>0.99091800454694634</v>
      </c>
      <c r="R45" s="42">
        <v>0.98572886407987426</v>
      </c>
      <c r="S45" s="42">
        <v>0.97871066462643874</v>
      </c>
      <c r="T45" s="42">
        <v>0.97056682895789548</v>
      </c>
      <c r="U45" s="42">
        <v>0.95819654992662595</v>
      </c>
      <c r="V45" s="42">
        <v>0.93809283581930936</v>
      </c>
      <c r="W45" s="42">
        <v>0.91172340899552862</v>
      </c>
      <c r="X45" s="42">
        <v>0.86858613031436338</v>
      </c>
      <c r="Y45" s="42">
        <v>0.82159236774582489</v>
      </c>
      <c r="Z45" s="42">
        <v>0.791479196126323</v>
      </c>
      <c r="AA45" s="42">
        <v>0.76874981302539858</v>
      </c>
      <c r="AB45" s="42">
        <v>0.74802601021830006</v>
      </c>
      <c r="AC45" s="43"/>
      <c r="AD45" s="38"/>
    </row>
    <row r="46" spans="1:30">
      <c r="A46" s="41">
        <v>1943</v>
      </c>
      <c r="B46" s="42"/>
      <c r="C46" s="42">
        <v>0.94704761152707184</v>
      </c>
      <c r="D46" s="42">
        <v>0.9957767775533104</v>
      </c>
      <c r="E46" s="42">
        <v>0.99766592352571615</v>
      </c>
      <c r="F46" s="42">
        <v>0.99834959722372407</v>
      </c>
      <c r="G46" s="42">
        <v>0.99874388522945357</v>
      </c>
      <c r="H46" s="42"/>
      <c r="I46" s="42">
        <v>0.9989632018815946</v>
      </c>
      <c r="J46" s="42">
        <v>0.99901086154703411</v>
      </c>
      <c r="K46" s="42">
        <v>0.99828753912305046</v>
      </c>
      <c r="L46" s="42">
        <v>0.99739604366954338</v>
      </c>
      <c r="M46" s="42">
        <v>0.99771938224945877</v>
      </c>
      <c r="N46" s="42">
        <v>0.99730504117637975</v>
      </c>
      <c r="O46" s="42">
        <v>0.99619138442176225</v>
      </c>
      <c r="P46" s="42">
        <v>0.99426576449256443</v>
      </c>
      <c r="Q46" s="42">
        <v>0.99109371440318361</v>
      </c>
      <c r="R46" s="42">
        <v>0.9856048745774515</v>
      </c>
      <c r="S46" s="42">
        <v>0.97845409830851116</v>
      </c>
      <c r="T46" s="42">
        <v>0.97014280911826789</v>
      </c>
      <c r="U46" s="42">
        <v>0.95783914024848127</v>
      </c>
      <c r="V46" s="42">
        <v>0.93526432038634999</v>
      </c>
      <c r="W46" s="42">
        <v>0.90640259637457454</v>
      </c>
      <c r="X46" s="42">
        <v>0.85968393330068094</v>
      </c>
      <c r="Y46" s="42">
        <v>0.79917865840309454</v>
      </c>
      <c r="Z46" s="42">
        <v>0.75935198119133884</v>
      </c>
      <c r="AA46" s="42">
        <v>0.75401358096865578</v>
      </c>
      <c r="AB46" s="42">
        <v>0.73530100726165382</v>
      </c>
      <c r="AC46" s="43"/>
      <c r="AD46" s="38"/>
    </row>
    <row r="47" spans="1:30">
      <c r="A47" s="41">
        <v>1944</v>
      </c>
      <c r="B47" s="42"/>
      <c r="C47" s="42">
        <v>0.95362119819055158</v>
      </c>
      <c r="D47" s="42">
        <v>0.99605869264954305</v>
      </c>
      <c r="E47" s="42">
        <v>0.99785066232558595</v>
      </c>
      <c r="F47" s="42">
        <v>0.998504697059447</v>
      </c>
      <c r="G47" s="42">
        <v>0.99888087389983771</v>
      </c>
      <c r="H47" s="42"/>
      <c r="I47" s="42">
        <v>0.99899525500828645</v>
      </c>
      <c r="J47" s="42">
        <v>0.99902733914662711</v>
      </c>
      <c r="K47" s="42">
        <v>0.99835467890112706</v>
      </c>
      <c r="L47" s="42">
        <v>0.99768273356686465</v>
      </c>
      <c r="M47" s="42">
        <v>0.99801402763302804</v>
      </c>
      <c r="N47" s="42">
        <v>0.99755350189241487</v>
      </c>
      <c r="O47" s="42">
        <v>0.99643260103415476</v>
      </c>
      <c r="P47" s="42">
        <v>0.99454002858565238</v>
      </c>
      <c r="Q47" s="42">
        <v>0.99159944028740399</v>
      </c>
      <c r="R47" s="42">
        <v>0.98638468545777402</v>
      </c>
      <c r="S47" s="42">
        <v>0.9792238130303268</v>
      </c>
      <c r="T47" s="42">
        <v>0.97129199828938051</v>
      </c>
      <c r="U47" s="42">
        <v>0.95966090296398876</v>
      </c>
      <c r="V47" s="42">
        <v>0.93818355262746167</v>
      </c>
      <c r="W47" s="42">
        <v>0.90976177584602591</v>
      </c>
      <c r="X47" s="42">
        <v>0.86852187627770649</v>
      </c>
      <c r="Y47" s="42">
        <v>0.80931326156394179</v>
      </c>
      <c r="Z47" s="42">
        <v>0.7763108874628103</v>
      </c>
      <c r="AA47" s="42">
        <v>0.76445138805432034</v>
      </c>
      <c r="AB47" s="42">
        <v>0.71172022684310021</v>
      </c>
      <c r="AC47" s="43"/>
      <c r="AD47" s="38"/>
    </row>
    <row r="48" spans="1:30">
      <c r="A48" s="41">
        <v>1945</v>
      </c>
      <c r="B48" s="42"/>
      <c r="C48" s="42">
        <v>0.95846863877829058</v>
      </c>
      <c r="D48" s="42">
        <v>0.99681403349338493</v>
      </c>
      <c r="E48" s="42">
        <v>0.99805112888501202</v>
      </c>
      <c r="F48" s="42">
        <v>0.99857563787477799</v>
      </c>
      <c r="G48" s="42">
        <v>0.99886586077792505</v>
      </c>
      <c r="H48" s="42"/>
      <c r="I48" s="42">
        <v>0.99906200257361777</v>
      </c>
      <c r="J48" s="42">
        <v>0.99907155089417232</v>
      </c>
      <c r="K48" s="42">
        <v>0.99845411847818644</v>
      </c>
      <c r="L48" s="42">
        <v>0.99809679581112876</v>
      </c>
      <c r="M48" s="42">
        <v>0.99814072280788291</v>
      </c>
      <c r="N48" s="42">
        <v>0.99761326949833762</v>
      </c>
      <c r="O48" s="42">
        <v>0.99647756022528333</v>
      </c>
      <c r="P48" s="42">
        <v>0.9944967526084032</v>
      </c>
      <c r="Q48" s="42">
        <v>0.99165354600069489</v>
      </c>
      <c r="R48" s="42">
        <v>0.98657560302881575</v>
      </c>
      <c r="S48" s="42">
        <v>0.97935715572575099</v>
      </c>
      <c r="T48" s="42">
        <v>0.97155035479213525</v>
      </c>
      <c r="U48" s="42">
        <v>0.9601955517405536</v>
      </c>
      <c r="V48" s="42">
        <v>0.93951380970895271</v>
      </c>
      <c r="W48" s="42">
        <v>0.90954990198652363</v>
      </c>
      <c r="X48" s="42">
        <v>0.87191839183918396</v>
      </c>
      <c r="Y48" s="42">
        <v>0.80478179278897921</v>
      </c>
      <c r="Z48" s="42">
        <v>0.77305959198514418</v>
      </c>
      <c r="AA48" s="42">
        <v>0.75415882574331949</v>
      </c>
      <c r="AB48" s="42">
        <v>0.70083432657926115</v>
      </c>
      <c r="AC48" s="43"/>
      <c r="AD48" s="38"/>
    </row>
    <row r="49" spans="1:30">
      <c r="A49" s="41">
        <v>1946</v>
      </c>
      <c r="B49" s="42"/>
      <c r="C49" s="42">
        <v>0.95690018392700449</v>
      </c>
      <c r="D49" s="42">
        <v>0.99728381218347428</v>
      </c>
      <c r="E49" s="42">
        <v>0.99833514027136905</v>
      </c>
      <c r="F49" s="42">
        <v>0.99862186611352211</v>
      </c>
      <c r="G49" s="42">
        <v>0.99899337647889264</v>
      </c>
      <c r="H49" s="42"/>
      <c r="I49" s="42">
        <v>0.99914349800944557</v>
      </c>
      <c r="J49" s="42">
        <v>0.9991651104786996</v>
      </c>
      <c r="K49" s="42">
        <v>0.99856176682878994</v>
      </c>
      <c r="L49" s="42">
        <v>0.99796665449804789</v>
      </c>
      <c r="M49" s="42">
        <v>0.998078924936038</v>
      </c>
      <c r="N49" s="42">
        <v>0.99761750582921394</v>
      </c>
      <c r="O49" s="42">
        <v>0.99661811837434278</v>
      </c>
      <c r="P49" s="42">
        <v>0.99484164670105635</v>
      </c>
      <c r="Q49" s="42">
        <v>0.99206440673032714</v>
      </c>
      <c r="R49" s="42">
        <v>0.98700030845891273</v>
      </c>
      <c r="S49" s="42">
        <v>0.98038407943642436</v>
      </c>
      <c r="T49" s="42">
        <v>0.9723745924394841</v>
      </c>
      <c r="U49" s="42">
        <v>0.96146302435838771</v>
      </c>
      <c r="V49" s="42">
        <v>0.94133163958173327</v>
      </c>
      <c r="W49" s="42">
        <v>0.91051526658639748</v>
      </c>
      <c r="X49" s="42">
        <v>0.87389743015317323</v>
      </c>
      <c r="Y49" s="42">
        <v>0.80154086016812998</v>
      </c>
      <c r="Z49" s="42">
        <v>0.75886823889991661</v>
      </c>
      <c r="AA49" s="42">
        <v>0.72737696508856098</v>
      </c>
      <c r="AB49" s="42">
        <v>0.74747474747474751</v>
      </c>
      <c r="AC49" s="43"/>
      <c r="AD49" s="44"/>
    </row>
    <row r="50" spans="1:30">
      <c r="A50" s="41">
        <v>1947</v>
      </c>
      <c r="B50" s="42"/>
      <c r="C50" s="42">
        <v>0.95630071072102218</v>
      </c>
      <c r="D50" s="42">
        <v>0.9976867335916163</v>
      </c>
      <c r="E50" s="42">
        <v>0.99852271236987622</v>
      </c>
      <c r="F50" s="42">
        <v>0.99885622235698523</v>
      </c>
      <c r="G50" s="42">
        <v>0.99908174563020646</v>
      </c>
      <c r="H50" s="42"/>
      <c r="I50" s="42">
        <v>0.99925993472212515</v>
      </c>
      <c r="J50" s="42">
        <v>0.99929071908261757</v>
      </c>
      <c r="K50" s="42">
        <v>0.99865713776418208</v>
      </c>
      <c r="L50" s="42">
        <v>0.99811956459104556</v>
      </c>
      <c r="M50" s="42">
        <v>0.99816601889973533</v>
      </c>
      <c r="N50" s="42">
        <v>0.9977657066725335</v>
      </c>
      <c r="O50" s="42">
        <v>0.99671813739524961</v>
      </c>
      <c r="P50" s="42">
        <v>0.99477567536874778</v>
      </c>
      <c r="Q50" s="42">
        <v>0.99210881125206629</v>
      </c>
      <c r="R50" s="42">
        <v>0.98702191918333171</v>
      </c>
      <c r="S50" s="42">
        <v>0.98000377812540307</v>
      </c>
      <c r="T50" s="42">
        <v>0.9716339110828377</v>
      </c>
      <c r="U50" s="42">
        <v>0.96030848229743782</v>
      </c>
      <c r="V50" s="42">
        <v>0.93904302352174629</v>
      </c>
      <c r="W50" s="42">
        <v>0.90683499660637623</v>
      </c>
      <c r="X50" s="42">
        <v>0.86676707340940662</v>
      </c>
      <c r="Y50" s="42">
        <v>0.78685532409153314</v>
      </c>
      <c r="Z50" s="42">
        <v>0.74709582812496023</v>
      </c>
      <c r="AA50" s="42">
        <v>0.71212144120715459</v>
      </c>
      <c r="AB50" s="42">
        <v>0.70880854161611273</v>
      </c>
      <c r="AC50" s="43"/>
      <c r="AD50" s="44"/>
    </row>
    <row r="51" spans="1:30">
      <c r="A51" s="41">
        <v>1948</v>
      </c>
      <c r="B51" s="42"/>
      <c r="C51" s="42">
        <v>0.96112370913237244</v>
      </c>
      <c r="D51" s="42">
        <v>0.99729993438237108</v>
      </c>
      <c r="E51" s="42">
        <v>0.99866540415677485</v>
      </c>
      <c r="F51" s="42">
        <v>0.99891871072849114</v>
      </c>
      <c r="G51" s="42">
        <v>0.99912500472318522</v>
      </c>
      <c r="H51" s="42"/>
      <c r="I51" s="42">
        <v>0.99926321146312702</v>
      </c>
      <c r="J51" s="42">
        <v>0.99929540351127366</v>
      </c>
      <c r="K51" s="42">
        <v>0.99870458365559311</v>
      </c>
      <c r="L51" s="42">
        <v>0.99818245699101682</v>
      </c>
      <c r="M51" s="42">
        <v>0.99827556606999435</v>
      </c>
      <c r="N51" s="42">
        <v>0.99788219274202627</v>
      </c>
      <c r="O51" s="42">
        <v>0.99686843855047536</v>
      </c>
      <c r="P51" s="42">
        <v>0.99494716198969368</v>
      </c>
      <c r="Q51" s="42">
        <v>0.99235075665224015</v>
      </c>
      <c r="R51" s="42">
        <v>0.98738388015470613</v>
      </c>
      <c r="S51" s="42">
        <v>0.98061614182493473</v>
      </c>
      <c r="T51" s="42">
        <v>0.9722262154686403</v>
      </c>
      <c r="U51" s="42">
        <v>0.9606380507564577</v>
      </c>
      <c r="V51" s="42">
        <v>0.94002395906348091</v>
      </c>
      <c r="W51" s="42">
        <v>0.90720958466089474</v>
      </c>
      <c r="X51" s="42">
        <v>0.86417571543019578</v>
      </c>
      <c r="Y51" s="42">
        <v>0.78485774288324084</v>
      </c>
      <c r="Z51" s="42">
        <v>0.73177236952893776</v>
      </c>
      <c r="AA51" s="42">
        <v>0.7028607794411782</v>
      </c>
      <c r="AB51" s="42">
        <v>0.68046033300685616</v>
      </c>
      <c r="AC51" s="43"/>
      <c r="AD51" s="44"/>
    </row>
    <row r="52" spans="1:30">
      <c r="A52" s="41">
        <v>1949</v>
      </c>
      <c r="B52" s="42"/>
      <c r="C52" s="42">
        <v>0.96405022587383316</v>
      </c>
      <c r="D52" s="42">
        <v>0.9976817006176586</v>
      </c>
      <c r="E52" s="42">
        <v>0.99842044028178822</v>
      </c>
      <c r="F52" s="42">
        <v>0.99905374164840122</v>
      </c>
      <c r="G52" s="42">
        <v>0.99923305391233086</v>
      </c>
      <c r="H52" s="42"/>
      <c r="I52" s="42">
        <v>0.99927340687650501</v>
      </c>
      <c r="J52" s="42">
        <v>0.99930202871725093</v>
      </c>
      <c r="K52" s="42">
        <v>0.99876108458991109</v>
      </c>
      <c r="L52" s="42">
        <v>0.99833962240241425</v>
      </c>
      <c r="M52" s="42">
        <v>0.99836527050104351</v>
      </c>
      <c r="N52" s="42">
        <v>0.99804302575402859</v>
      </c>
      <c r="O52" s="42">
        <v>0.99696269770656942</v>
      </c>
      <c r="P52" s="42">
        <v>0.99513757343341636</v>
      </c>
      <c r="Q52" s="42">
        <v>0.99251953171389884</v>
      </c>
      <c r="R52" s="42">
        <v>0.98811518945969368</v>
      </c>
      <c r="S52" s="42">
        <v>0.98122547894059042</v>
      </c>
      <c r="T52" s="42">
        <v>0.97242363455297898</v>
      </c>
      <c r="U52" s="42">
        <v>0.96091718251424318</v>
      </c>
      <c r="V52" s="42">
        <v>0.94067502060187091</v>
      </c>
      <c r="W52" s="42">
        <v>0.90711127279148429</v>
      </c>
      <c r="X52" s="42">
        <v>0.86085816374829049</v>
      </c>
      <c r="Y52" s="42">
        <v>0.78981717592404366</v>
      </c>
      <c r="Z52" s="42">
        <v>0.72426034616623258</v>
      </c>
      <c r="AA52" s="42">
        <v>0.67837456152339293</v>
      </c>
      <c r="AB52" s="42">
        <v>0.66518408697800846</v>
      </c>
      <c r="AC52" s="43"/>
      <c r="AD52" s="44"/>
    </row>
    <row r="53" spans="1:30">
      <c r="A53" s="41">
        <v>1950</v>
      </c>
      <c r="B53" s="42"/>
      <c r="C53" s="42">
        <v>0.96818173613604142</v>
      </c>
      <c r="D53" s="42">
        <v>0.99793804408477205</v>
      </c>
      <c r="E53" s="42">
        <v>0.9987249616764049</v>
      </c>
      <c r="F53" s="42">
        <v>0.99891879325994137</v>
      </c>
      <c r="G53" s="42">
        <v>0.99931740372575217</v>
      </c>
      <c r="H53" s="42"/>
      <c r="I53" s="42">
        <v>0.99936051087147582</v>
      </c>
      <c r="J53" s="42">
        <v>0.99935400655144047</v>
      </c>
      <c r="K53" s="42">
        <v>0.99877082596837152</v>
      </c>
      <c r="L53" s="42">
        <v>0.99837089671846679</v>
      </c>
      <c r="M53" s="42">
        <v>0.99837989049533382</v>
      </c>
      <c r="N53" s="42">
        <v>0.99807962563598307</v>
      </c>
      <c r="O53" s="42">
        <v>0.99712286044775023</v>
      </c>
      <c r="P53" s="42">
        <v>0.99522249171480526</v>
      </c>
      <c r="Q53" s="42">
        <v>0.99269218606102672</v>
      </c>
      <c r="R53" s="42">
        <v>0.98843439326868698</v>
      </c>
      <c r="S53" s="42">
        <v>0.98170811494589694</v>
      </c>
      <c r="T53" s="42">
        <v>0.97305688119983147</v>
      </c>
      <c r="U53" s="42">
        <v>0.9605551510191046</v>
      </c>
      <c r="V53" s="42">
        <v>0.94027376268757612</v>
      </c>
      <c r="W53" s="42">
        <v>0.90784102667531874</v>
      </c>
      <c r="X53" s="42">
        <v>0.85488741950426439</v>
      </c>
      <c r="Y53" s="42">
        <v>0.78336481511125344</v>
      </c>
      <c r="Z53" s="42">
        <v>0.70452972010681436</v>
      </c>
      <c r="AA53" s="42">
        <v>0.67021762288844933</v>
      </c>
      <c r="AB53" s="42">
        <v>0.62718204488778051</v>
      </c>
      <c r="AC53" s="43"/>
      <c r="AD53" s="44"/>
    </row>
    <row r="54" spans="1:30">
      <c r="A54" s="41">
        <v>1951</v>
      </c>
      <c r="B54" s="42"/>
      <c r="C54" s="42">
        <v>0.96828444814063663</v>
      </c>
      <c r="D54" s="42">
        <v>0.99799014976901934</v>
      </c>
      <c r="E54" s="42">
        <v>0.99870066446751482</v>
      </c>
      <c r="F54" s="42">
        <v>0.99900616677320164</v>
      </c>
      <c r="G54" s="42">
        <v>0.99910631068253464</v>
      </c>
      <c r="H54" s="42"/>
      <c r="I54" s="42">
        <v>0.99936563160234659</v>
      </c>
      <c r="J54" s="42">
        <v>0.99937172402264163</v>
      </c>
      <c r="K54" s="42">
        <v>0.99879000866495982</v>
      </c>
      <c r="L54" s="42">
        <v>0.99839565567194533</v>
      </c>
      <c r="M54" s="42">
        <v>0.99835171205047779</v>
      </c>
      <c r="N54" s="42">
        <v>0.99803076319988493</v>
      </c>
      <c r="O54" s="42">
        <v>0.99715354418104252</v>
      </c>
      <c r="P54" s="42">
        <v>0.99519416821577389</v>
      </c>
      <c r="Q54" s="42">
        <v>0.99275933376254555</v>
      </c>
      <c r="R54" s="42">
        <v>0.98841929259031736</v>
      </c>
      <c r="S54" s="42">
        <v>0.98142882538311338</v>
      </c>
      <c r="T54" s="42">
        <v>0.97310174978716157</v>
      </c>
      <c r="U54" s="42">
        <v>0.96015191043211967</v>
      </c>
      <c r="V54" s="42">
        <v>0.94085911152995361</v>
      </c>
      <c r="W54" s="42">
        <v>0.90785350640647022</v>
      </c>
      <c r="X54" s="42">
        <v>0.85639963157514754</v>
      </c>
      <c r="Y54" s="42">
        <v>0.7866535759212101</v>
      </c>
      <c r="Z54" s="42">
        <v>0.69758074070563703</v>
      </c>
      <c r="AA54" s="42">
        <v>0.64738861020950134</v>
      </c>
      <c r="AB54" s="42">
        <v>0.6946107784431137</v>
      </c>
      <c r="AC54" s="43"/>
      <c r="AD54" s="44"/>
    </row>
    <row r="55" spans="1:30">
      <c r="A55" s="41">
        <v>1952</v>
      </c>
      <c r="B55" s="42"/>
      <c r="C55" s="42">
        <v>0.96866231737384256</v>
      </c>
      <c r="D55" s="42">
        <v>0.99797200050294388</v>
      </c>
      <c r="E55" s="42">
        <v>0.9986939683238959</v>
      </c>
      <c r="F55" s="42">
        <v>0.9989953602491507</v>
      </c>
      <c r="G55" s="42">
        <v>0.99915198421030793</v>
      </c>
      <c r="H55" s="42"/>
      <c r="I55" s="42">
        <v>0.99933410246149523</v>
      </c>
      <c r="J55" s="42">
        <v>0.99938074243359032</v>
      </c>
      <c r="K55" s="42">
        <v>0.99874612195490531</v>
      </c>
      <c r="L55" s="42">
        <v>0.9984283593483273</v>
      </c>
      <c r="M55" s="42">
        <v>0.9983427010064182</v>
      </c>
      <c r="N55" s="42">
        <v>0.99807183597456228</v>
      </c>
      <c r="O55" s="42">
        <v>0.99726667258061208</v>
      </c>
      <c r="P55" s="42">
        <v>0.99533782537008708</v>
      </c>
      <c r="Q55" s="42">
        <v>0.99267938261390698</v>
      </c>
      <c r="R55" s="42">
        <v>0.98860242526563102</v>
      </c>
      <c r="S55" s="42">
        <v>0.98157452174246806</v>
      </c>
      <c r="T55" s="42">
        <v>0.972749169212628</v>
      </c>
      <c r="U55" s="42">
        <v>0.96024550486711635</v>
      </c>
      <c r="V55" s="42">
        <v>0.94233413305839064</v>
      </c>
      <c r="W55" s="42">
        <v>0.90942422806675272</v>
      </c>
      <c r="X55" s="42">
        <v>0.85868766893071746</v>
      </c>
      <c r="Y55" s="42">
        <v>0.79512705548118578</v>
      </c>
      <c r="Z55" s="42">
        <v>0.71145885456944002</v>
      </c>
      <c r="AA55" s="42">
        <v>0.63567335243553003</v>
      </c>
      <c r="AB55" s="42">
        <v>0.74958402662229617</v>
      </c>
      <c r="AC55" s="43"/>
      <c r="AD55" s="44"/>
    </row>
    <row r="56" spans="1:30">
      <c r="A56" s="41">
        <v>1953</v>
      </c>
      <c r="B56" s="42"/>
      <c r="C56" s="42">
        <v>0.96930230519216198</v>
      </c>
      <c r="D56" s="42">
        <v>0.99805579451886439</v>
      </c>
      <c r="E56" s="42">
        <v>0.99880852894187044</v>
      </c>
      <c r="F56" s="42">
        <v>0.99906599483839253</v>
      </c>
      <c r="G56" s="42">
        <v>0.99924173528327398</v>
      </c>
      <c r="H56" s="42"/>
      <c r="I56" s="42">
        <v>0.9993764866175554</v>
      </c>
      <c r="J56" s="42">
        <v>0.99940215757543782</v>
      </c>
      <c r="K56" s="42">
        <v>0.99881065012846748</v>
      </c>
      <c r="L56" s="42">
        <v>0.99843825451610868</v>
      </c>
      <c r="M56" s="42">
        <v>0.9984162015087833</v>
      </c>
      <c r="N56" s="42">
        <v>0.99813008127033775</v>
      </c>
      <c r="O56" s="42">
        <v>0.99738069824152586</v>
      </c>
      <c r="P56" s="42">
        <v>0.99542865068408914</v>
      </c>
      <c r="Q56" s="42">
        <v>0.99272390439199198</v>
      </c>
      <c r="R56" s="42">
        <v>0.98887477547112368</v>
      </c>
      <c r="S56" s="42">
        <v>0.98191729232961489</v>
      </c>
      <c r="T56" s="42">
        <v>0.97238298598055806</v>
      </c>
      <c r="U56" s="42">
        <v>0.95980518978193685</v>
      </c>
      <c r="V56" s="42">
        <v>0.94226724811954621</v>
      </c>
      <c r="W56" s="42">
        <v>0.90884263627785444</v>
      </c>
      <c r="X56" s="42">
        <v>0.85782293285502798</v>
      </c>
      <c r="Y56" s="42">
        <v>0.78856285447144914</v>
      </c>
      <c r="Z56" s="42">
        <v>0.70177288604758448</v>
      </c>
      <c r="AA56" s="42">
        <v>0.65246212121212122</v>
      </c>
      <c r="AB56" s="42">
        <v>0.77318116975748929</v>
      </c>
      <c r="AC56" s="43"/>
      <c r="AD56" s="45"/>
    </row>
    <row r="57" spans="1:30">
      <c r="A57" s="41">
        <v>1954</v>
      </c>
      <c r="B57" s="42"/>
      <c r="C57" s="42">
        <v>0.97072848518822219</v>
      </c>
      <c r="D57" s="42">
        <v>0.99823148670868755</v>
      </c>
      <c r="E57" s="42">
        <v>0.99889422526241345</v>
      </c>
      <c r="F57" s="42">
        <v>0.99915871544321544</v>
      </c>
      <c r="G57" s="42">
        <v>0.99931849898493574</v>
      </c>
      <c r="H57" s="42"/>
      <c r="I57" s="42">
        <v>0.99941666237431503</v>
      </c>
      <c r="J57" s="42">
        <v>0.99946064533057344</v>
      </c>
      <c r="K57" s="42">
        <v>0.99891286564865012</v>
      </c>
      <c r="L57" s="42">
        <v>0.99852946005792242</v>
      </c>
      <c r="M57" s="42">
        <v>0.99847105847675921</v>
      </c>
      <c r="N57" s="42">
        <v>0.99819047519173887</v>
      </c>
      <c r="O57" s="42">
        <v>0.99750829871583302</v>
      </c>
      <c r="P57" s="42">
        <v>0.99579908638207093</v>
      </c>
      <c r="Q57" s="42">
        <v>0.99298533020596158</v>
      </c>
      <c r="R57" s="42">
        <v>0.9892966184355575</v>
      </c>
      <c r="S57" s="42">
        <v>0.98297530351652795</v>
      </c>
      <c r="T57" s="42">
        <v>0.97345258315021599</v>
      </c>
      <c r="U57" s="42">
        <v>0.96070445982366126</v>
      </c>
      <c r="V57" s="42">
        <v>0.94362685259858448</v>
      </c>
      <c r="W57" s="42">
        <v>0.91212164914644478</v>
      </c>
      <c r="X57" s="42">
        <v>0.86450653393880506</v>
      </c>
      <c r="Y57" s="42">
        <v>0.79839303073758383</v>
      </c>
      <c r="Z57" s="42">
        <v>0.71790508200557346</v>
      </c>
      <c r="AA57" s="42">
        <v>0.65530832803560068</v>
      </c>
      <c r="AB57" s="42">
        <v>0.81273408239700373</v>
      </c>
      <c r="AC57" s="43"/>
      <c r="AD57" s="44"/>
    </row>
    <row r="58" spans="1:30">
      <c r="A58" s="41">
        <v>1955</v>
      </c>
      <c r="B58" s="42"/>
      <c r="C58" s="42">
        <v>0.97148285888891495</v>
      </c>
      <c r="D58" s="42">
        <v>0.99828212324439003</v>
      </c>
      <c r="E58" s="42">
        <v>0.99895353220892202</v>
      </c>
      <c r="F58" s="42">
        <v>0.99914791881854681</v>
      </c>
      <c r="G58" s="42">
        <v>0.99936615654591687</v>
      </c>
      <c r="H58" s="42"/>
      <c r="I58" s="42">
        <v>0.99942193375784005</v>
      </c>
      <c r="J58" s="42">
        <v>0.99946887279013696</v>
      </c>
      <c r="K58" s="42">
        <v>0.99887762231594968</v>
      </c>
      <c r="L58" s="42">
        <v>0.9984503290189114</v>
      </c>
      <c r="M58" s="42">
        <v>0.99846598165950196</v>
      </c>
      <c r="N58" s="42">
        <v>0.99822531983067098</v>
      </c>
      <c r="O58" s="42">
        <v>0.99750017882686204</v>
      </c>
      <c r="P58" s="42">
        <v>0.99583164196356189</v>
      </c>
      <c r="Q58" s="42">
        <v>0.99301868511625069</v>
      </c>
      <c r="R58" s="42">
        <v>0.98926946664446003</v>
      </c>
      <c r="S58" s="42">
        <v>0.98298640311566576</v>
      </c>
      <c r="T58" s="42">
        <v>0.97338129684481312</v>
      </c>
      <c r="U58" s="42">
        <v>0.96033841893398353</v>
      </c>
      <c r="V58" s="42">
        <v>0.94242640576838588</v>
      </c>
      <c r="W58" s="42">
        <v>0.90933971452269691</v>
      </c>
      <c r="X58" s="42">
        <v>0.86013352794896747</v>
      </c>
      <c r="Y58" s="42">
        <v>0.78831800256108076</v>
      </c>
      <c r="Z58" s="42">
        <v>0.71007883115275083</v>
      </c>
      <c r="AA58" s="42">
        <v>0.63270905403793387</v>
      </c>
      <c r="AB58" s="42">
        <v>0.79633740288568255</v>
      </c>
      <c r="AC58" s="43"/>
      <c r="AD58" s="45"/>
    </row>
    <row r="59" spans="1:30">
      <c r="A59" s="41">
        <v>1956</v>
      </c>
      <c r="B59" s="42"/>
      <c r="C59" s="42">
        <v>0.97185274537186195</v>
      </c>
      <c r="D59" s="42">
        <v>0.99836594922573552</v>
      </c>
      <c r="E59" s="42">
        <v>0.99895411349220031</v>
      </c>
      <c r="F59" s="42">
        <v>0.99921029692894225</v>
      </c>
      <c r="G59" s="42">
        <v>0.99934132653076213</v>
      </c>
      <c r="H59" s="42"/>
      <c r="I59" s="42">
        <v>0.99944876101086633</v>
      </c>
      <c r="J59" s="42">
        <v>0.9994896107549891</v>
      </c>
      <c r="K59" s="42">
        <v>0.99887326416833722</v>
      </c>
      <c r="L59" s="42">
        <v>0.99840273641244837</v>
      </c>
      <c r="M59" s="42">
        <v>0.99848873164754093</v>
      </c>
      <c r="N59" s="42">
        <v>0.99822608126039647</v>
      </c>
      <c r="O59" s="42">
        <v>0.99757194946532712</v>
      </c>
      <c r="P59" s="42">
        <v>0.99585572712661752</v>
      </c>
      <c r="Q59" s="42">
        <v>0.99299970718324371</v>
      </c>
      <c r="R59" s="42">
        <v>0.98930795941973393</v>
      </c>
      <c r="S59" s="42">
        <v>0.98292073693943116</v>
      </c>
      <c r="T59" s="42">
        <v>0.97240902335774948</v>
      </c>
      <c r="U59" s="42">
        <v>0.95984915175721652</v>
      </c>
      <c r="V59" s="42">
        <v>0.94215617733497847</v>
      </c>
      <c r="W59" s="42">
        <v>0.90963661438427601</v>
      </c>
      <c r="X59" s="42">
        <v>0.85876798116583064</v>
      </c>
      <c r="Y59" s="42">
        <v>0.78428597675123024</v>
      </c>
      <c r="Z59" s="42">
        <v>0.70276474698073654</v>
      </c>
      <c r="AA59" s="42">
        <v>0.63134328358208958</v>
      </c>
      <c r="AB59" s="42">
        <v>0.80369630369630374</v>
      </c>
      <c r="AC59" s="43"/>
      <c r="AD59" s="44"/>
    </row>
    <row r="60" spans="1:30">
      <c r="A60" s="41">
        <v>1957</v>
      </c>
      <c r="B60" s="42"/>
      <c r="C60" s="42">
        <v>0.9716734315766129</v>
      </c>
      <c r="D60" s="42">
        <v>0.99833443415498735</v>
      </c>
      <c r="E60" s="42">
        <v>0.99895294052580574</v>
      </c>
      <c r="F60" s="42">
        <v>0.99922686703647712</v>
      </c>
      <c r="G60" s="42">
        <v>0.99935427471585914</v>
      </c>
      <c r="H60" s="42"/>
      <c r="I60" s="42">
        <v>0.99944561197241244</v>
      </c>
      <c r="J60" s="42">
        <v>0.99946565007372301</v>
      </c>
      <c r="K60" s="42">
        <v>0.99881569563498751</v>
      </c>
      <c r="L60" s="42">
        <v>0.99843691858634009</v>
      </c>
      <c r="M60" s="42">
        <v>0.99851623427496872</v>
      </c>
      <c r="N60" s="42">
        <v>0.99822049100775456</v>
      </c>
      <c r="O60" s="42">
        <v>0.99747614777506177</v>
      </c>
      <c r="P60" s="42">
        <v>0.99577144173110477</v>
      </c>
      <c r="Q60" s="42">
        <v>0.99298800067710324</v>
      </c>
      <c r="R60" s="42">
        <v>0.9888115613631635</v>
      </c>
      <c r="S60" s="42">
        <v>0.98277540544726416</v>
      </c>
      <c r="T60" s="42">
        <v>0.97237387559551736</v>
      </c>
      <c r="U60" s="42">
        <v>0.95824530187964096</v>
      </c>
      <c r="V60" s="42">
        <v>0.94045933730492981</v>
      </c>
      <c r="W60" s="42">
        <v>0.90986331766057027</v>
      </c>
      <c r="X60" s="42">
        <v>0.85815687595290613</v>
      </c>
      <c r="Y60" s="42">
        <v>0.78056764373214738</v>
      </c>
      <c r="Z60" s="42">
        <v>0.69071052986382631</v>
      </c>
      <c r="AA60" s="42">
        <v>0.60065521915951203</v>
      </c>
      <c r="AB60" s="42">
        <v>0.80108991825613085</v>
      </c>
      <c r="AC60" s="43"/>
      <c r="AD60" s="44"/>
    </row>
    <row r="61" spans="1:30">
      <c r="A61" s="41">
        <v>1958</v>
      </c>
      <c r="B61" s="42"/>
      <c r="C61" s="42">
        <v>0.97222499189869627</v>
      </c>
      <c r="D61" s="42">
        <v>0.99837574823698028</v>
      </c>
      <c r="E61" s="42">
        <v>0.998935244450604</v>
      </c>
      <c r="F61" s="42">
        <v>0.9991681775681126</v>
      </c>
      <c r="G61" s="42">
        <v>0.99935372478181428</v>
      </c>
      <c r="H61" s="42"/>
      <c r="I61" s="42">
        <v>0.99947355954373329</v>
      </c>
      <c r="J61" s="42">
        <v>0.99948625977146399</v>
      </c>
      <c r="K61" s="42">
        <v>0.99885642279837672</v>
      </c>
      <c r="L61" s="42">
        <v>0.99845409771825966</v>
      </c>
      <c r="M61" s="42">
        <v>0.9985703224741338</v>
      </c>
      <c r="N61" s="42">
        <v>0.99826436614931713</v>
      </c>
      <c r="O61" s="42">
        <v>0.99751175948659909</v>
      </c>
      <c r="P61" s="42">
        <v>0.99588538346494415</v>
      </c>
      <c r="Q61" s="42">
        <v>0.99307440608765318</v>
      </c>
      <c r="R61" s="42">
        <v>0.98870008118573527</v>
      </c>
      <c r="S61" s="42">
        <v>0.98305980691971617</v>
      </c>
      <c r="T61" s="42">
        <v>0.97311325832167217</v>
      </c>
      <c r="U61" s="42">
        <v>0.95886677445996715</v>
      </c>
      <c r="V61" s="42">
        <v>0.94097707173289435</v>
      </c>
      <c r="W61" s="42">
        <v>0.91011786785469984</v>
      </c>
      <c r="X61" s="42">
        <v>0.85856962906195222</v>
      </c>
      <c r="Y61" s="42">
        <v>0.78450892651197124</v>
      </c>
      <c r="Z61" s="42">
        <v>0.68664794390611339</v>
      </c>
      <c r="AA61" s="42">
        <v>0.609122337459574</v>
      </c>
      <c r="AB61" s="42">
        <v>0.83895131086142327</v>
      </c>
      <c r="AC61" s="43"/>
      <c r="AD61" s="44"/>
    </row>
    <row r="62" spans="1:30">
      <c r="A62" s="41">
        <v>1959</v>
      </c>
      <c r="B62" s="42"/>
      <c r="C62" s="42">
        <v>0.97302386241586114</v>
      </c>
      <c r="D62" s="42">
        <v>0.9984603788199915</v>
      </c>
      <c r="E62" s="42">
        <v>0.99897771405378599</v>
      </c>
      <c r="F62" s="42">
        <v>0.99923328554033952</v>
      </c>
      <c r="G62" s="42">
        <v>0.99933292464412793</v>
      </c>
      <c r="H62" s="42"/>
      <c r="I62" s="42">
        <v>0.99946333467144322</v>
      </c>
      <c r="J62" s="42">
        <v>0.99946381185069499</v>
      </c>
      <c r="K62" s="42">
        <v>0.99881352491896658</v>
      </c>
      <c r="L62" s="42">
        <v>0.99840449303957013</v>
      </c>
      <c r="M62" s="42">
        <v>0.9985726373574827</v>
      </c>
      <c r="N62" s="42">
        <v>0.99827217834192516</v>
      </c>
      <c r="O62" s="42">
        <v>0.99755785353001092</v>
      </c>
      <c r="P62" s="42">
        <v>0.9960020950154973</v>
      </c>
      <c r="Q62" s="42">
        <v>0.99301686088919006</v>
      </c>
      <c r="R62" s="42">
        <v>0.988660582962545</v>
      </c>
      <c r="S62" s="42">
        <v>0.98299261821747652</v>
      </c>
      <c r="T62" s="42">
        <v>0.97365958811283937</v>
      </c>
      <c r="U62" s="42">
        <v>0.95940440146275519</v>
      </c>
      <c r="V62" s="42">
        <v>0.94108242661707509</v>
      </c>
      <c r="W62" s="42">
        <v>0.91198137633546938</v>
      </c>
      <c r="X62" s="42">
        <v>0.86160570263647407</v>
      </c>
      <c r="Y62" s="42">
        <v>0.78829581193695697</v>
      </c>
      <c r="Z62" s="42">
        <v>0.69076421064017746</v>
      </c>
      <c r="AA62" s="42">
        <v>0.61683457913552164</v>
      </c>
      <c r="AB62" s="42">
        <v>0.84940453323088749</v>
      </c>
      <c r="AC62" s="43"/>
      <c r="AD62" s="44" t="s">
        <v>28</v>
      </c>
    </row>
    <row r="63" spans="1:30">
      <c r="A63" s="41">
        <v>1960</v>
      </c>
      <c r="B63" s="42"/>
      <c r="C63" s="42">
        <v>0.97363000921739895</v>
      </c>
      <c r="D63" s="42">
        <v>0.99842270479634665</v>
      </c>
      <c r="E63" s="42">
        <v>0.99896929224315723</v>
      </c>
      <c r="F63" s="42">
        <v>0.99915613591119967</v>
      </c>
      <c r="G63" s="42">
        <v>0.99931955440295017</v>
      </c>
      <c r="H63" s="42"/>
      <c r="I63" s="42">
        <v>0.99947561072376068</v>
      </c>
      <c r="J63" s="42">
        <v>0.99950159716924813</v>
      </c>
      <c r="K63" s="42">
        <v>0.99881848384056771</v>
      </c>
      <c r="L63" s="42">
        <v>0.99842519173366795</v>
      </c>
      <c r="M63" s="42">
        <v>0.99855321147970888</v>
      </c>
      <c r="N63" s="42">
        <v>0.99831934773065456</v>
      </c>
      <c r="O63" s="42">
        <v>0.99752969184055584</v>
      </c>
      <c r="P63" s="42">
        <v>0.99597039212753324</v>
      </c>
      <c r="Q63" s="42">
        <v>0.99293522904446641</v>
      </c>
      <c r="R63" s="42">
        <v>0.98841476758492353</v>
      </c>
      <c r="S63" s="42">
        <v>0.98280156197175672</v>
      </c>
      <c r="T63" s="42">
        <v>0.97348473388724488</v>
      </c>
      <c r="U63" s="42">
        <v>0.95867578242586227</v>
      </c>
      <c r="V63" s="42">
        <v>0.93912275185639649</v>
      </c>
      <c r="W63" s="42">
        <v>0.91079928798237442</v>
      </c>
      <c r="X63" s="42">
        <v>0.86157081357944354</v>
      </c>
      <c r="Y63" s="42">
        <v>0.79852977446828255</v>
      </c>
      <c r="Z63" s="42">
        <v>0.71951429396832034</v>
      </c>
      <c r="AA63" s="42">
        <v>0.60174934505197331</v>
      </c>
      <c r="AB63" s="42">
        <v>0.55064051240992795</v>
      </c>
      <c r="AC63" s="43"/>
      <c r="AD63" s="44"/>
    </row>
    <row r="64" spans="1:30">
      <c r="A64" s="41">
        <v>1961</v>
      </c>
      <c r="B64" s="42"/>
      <c r="C64" s="42">
        <v>0.97402487562189055</v>
      </c>
      <c r="D64" s="42">
        <v>0.99848840564850039</v>
      </c>
      <c r="E64" s="42">
        <v>0.99904197074962009</v>
      </c>
      <c r="F64" s="42">
        <v>0.99922278347109128</v>
      </c>
      <c r="G64" s="42">
        <v>0.99933238379764466</v>
      </c>
      <c r="H64" s="42"/>
      <c r="I64" s="42">
        <v>0.99950917187878829</v>
      </c>
      <c r="J64" s="42">
        <v>0.99950485056629401</v>
      </c>
      <c r="K64" s="42">
        <v>0.99887947872951643</v>
      </c>
      <c r="L64" s="42">
        <v>0.99843632547603323</v>
      </c>
      <c r="M64" s="42">
        <v>0.9986093778301629</v>
      </c>
      <c r="N64" s="42">
        <v>0.99836086290054737</v>
      </c>
      <c r="O64" s="42">
        <v>0.99759628060732586</v>
      </c>
      <c r="P64" s="42">
        <v>0.9960444429324401</v>
      </c>
      <c r="Q64" s="42">
        <v>0.99320412892378795</v>
      </c>
      <c r="R64" s="42">
        <v>0.98871561182606227</v>
      </c>
      <c r="S64" s="42">
        <v>0.98315527644764478</v>
      </c>
      <c r="T64" s="42">
        <v>0.97405345679173072</v>
      </c>
      <c r="U64" s="42">
        <v>0.95968946524247989</v>
      </c>
      <c r="V64" s="42">
        <v>0.94107673660102642</v>
      </c>
      <c r="W64" s="42">
        <v>0.91302368751400231</v>
      </c>
      <c r="X64" s="42">
        <v>0.86392995679708584</v>
      </c>
      <c r="Y64" s="42">
        <v>0.80090915043879274</v>
      </c>
      <c r="Z64" s="42">
        <v>0.72220571190822902</v>
      </c>
      <c r="AA64" s="42">
        <v>0.60894643433365592</v>
      </c>
      <c r="AB64" s="42">
        <v>0.58943491150839988</v>
      </c>
      <c r="AC64" s="43"/>
      <c r="AD64" s="44"/>
    </row>
    <row r="65" spans="1:30">
      <c r="A65" s="41">
        <v>1962</v>
      </c>
      <c r="B65" s="42"/>
      <c r="C65" s="42">
        <v>0.97496040723981903</v>
      </c>
      <c r="D65" s="42">
        <v>0.99863889338661338</v>
      </c>
      <c r="E65" s="42">
        <v>0.99912077928465359</v>
      </c>
      <c r="F65" s="42">
        <v>0.9992578294024449</v>
      </c>
      <c r="G65" s="42">
        <v>0.99941587913505903</v>
      </c>
      <c r="H65" s="42"/>
      <c r="I65" s="42">
        <v>0.99952133181949532</v>
      </c>
      <c r="J65" s="42">
        <v>0.99950685889439272</v>
      </c>
      <c r="K65" s="42">
        <v>0.99887339122594465</v>
      </c>
      <c r="L65" s="42">
        <v>0.99842411365450978</v>
      </c>
      <c r="M65" s="42">
        <v>0.998593080634812</v>
      </c>
      <c r="N65" s="42">
        <v>0.998345086057432</v>
      </c>
      <c r="O65" s="42">
        <v>0.99751906914227051</v>
      </c>
      <c r="P65" s="42">
        <v>0.99607123988628532</v>
      </c>
      <c r="Q65" s="42">
        <v>0.99316080588745459</v>
      </c>
      <c r="R65" s="42">
        <v>0.98856125958930485</v>
      </c>
      <c r="S65" s="42">
        <v>0.98270594958627655</v>
      </c>
      <c r="T65" s="42">
        <v>0.97386520839207813</v>
      </c>
      <c r="U65" s="42">
        <v>0.95920592242941916</v>
      </c>
      <c r="V65" s="42">
        <v>0.9403323166255757</v>
      </c>
      <c r="W65" s="42">
        <v>0.9114052622044404</v>
      </c>
      <c r="X65" s="42">
        <v>0.86417604387605074</v>
      </c>
      <c r="Y65" s="42">
        <v>0.8019724237570276</v>
      </c>
      <c r="Z65" s="42">
        <v>0.71850135386965519</v>
      </c>
      <c r="AA65" s="42">
        <v>0.60816999099461588</v>
      </c>
      <c r="AB65" s="42">
        <v>0.55904533759205033</v>
      </c>
      <c r="AC65" s="43"/>
      <c r="AD65" s="38"/>
    </row>
    <row r="66" spans="1:30">
      <c r="A66" s="41">
        <v>1963</v>
      </c>
      <c r="B66" s="42"/>
      <c r="C66" s="42">
        <v>0.97526252158894644</v>
      </c>
      <c r="D66" s="42">
        <v>0.99859011908086082</v>
      </c>
      <c r="E66" s="42">
        <v>0.99906433158513464</v>
      </c>
      <c r="F66" s="42">
        <v>0.99929783271297001</v>
      </c>
      <c r="G66" s="42">
        <v>0.99939655765538027</v>
      </c>
      <c r="H66" s="42"/>
      <c r="I66" s="42">
        <v>0.99951820168576777</v>
      </c>
      <c r="J66" s="42">
        <v>0.99952156353385901</v>
      </c>
      <c r="K66" s="42">
        <v>0.99883518525973747</v>
      </c>
      <c r="L66" s="42">
        <v>0.99842444014840015</v>
      </c>
      <c r="M66" s="42">
        <v>0.99852046899907954</v>
      </c>
      <c r="N66" s="42">
        <v>0.9983182156870325</v>
      </c>
      <c r="O66" s="42">
        <v>0.99748656219134424</v>
      </c>
      <c r="P66" s="42">
        <v>0.99602009085528631</v>
      </c>
      <c r="Q66" s="42">
        <v>0.99311032359731832</v>
      </c>
      <c r="R66" s="42">
        <v>0.98852040371449135</v>
      </c>
      <c r="S66" s="42">
        <v>0.98217298791734176</v>
      </c>
      <c r="T66" s="42">
        <v>0.97353953991337927</v>
      </c>
      <c r="U66" s="42">
        <v>0.9588394553527787</v>
      </c>
      <c r="V66" s="42">
        <v>0.93868144957900546</v>
      </c>
      <c r="W66" s="42">
        <v>0.90985589421599211</v>
      </c>
      <c r="X66" s="42">
        <v>0.86296689914426983</v>
      </c>
      <c r="Y66" s="42">
        <v>0.79812976430963756</v>
      </c>
      <c r="Z66" s="42">
        <v>0.71582240441369105</v>
      </c>
      <c r="AA66" s="42">
        <v>0.60569256443537922</v>
      </c>
      <c r="AB66" s="42">
        <v>0.5368421052631579</v>
      </c>
      <c r="AC66" s="43"/>
      <c r="AD66" s="38"/>
    </row>
    <row r="67" spans="1:30">
      <c r="A67" s="41">
        <v>1964</v>
      </c>
      <c r="B67" s="42"/>
      <c r="C67" s="42">
        <v>0.97530076067875948</v>
      </c>
      <c r="D67" s="42">
        <v>0.99866883960888997</v>
      </c>
      <c r="E67" s="42">
        <v>0.99903742561634434</v>
      </c>
      <c r="F67" s="42">
        <v>0.99925164176331716</v>
      </c>
      <c r="G67" s="42">
        <v>0.99933441980444504</v>
      </c>
      <c r="H67" s="42"/>
      <c r="I67" s="42">
        <v>0.99952454277307901</v>
      </c>
      <c r="J67" s="42">
        <v>0.99951182742327593</v>
      </c>
      <c r="K67" s="42">
        <v>0.99874073651466599</v>
      </c>
      <c r="L67" s="42">
        <v>0.9983984227476066</v>
      </c>
      <c r="M67" s="42">
        <v>0.99849619093300168</v>
      </c>
      <c r="N67" s="42">
        <v>0.99825482030190615</v>
      </c>
      <c r="O67" s="42">
        <v>0.99750783920780361</v>
      </c>
      <c r="P67" s="42">
        <v>0.99595682870209401</v>
      </c>
      <c r="Q67" s="42">
        <v>0.99326663593772047</v>
      </c>
      <c r="R67" s="42">
        <v>0.98875163762763951</v>
      </c>
      <c r="S67" s="42">
        <v>0.98243249818497991</v>
      </c>
      <c r="T67" s="42">
        <v>0.97364454998662131</v>
      </c>
      <c r="U67" s="42">
        <v>0.96007689901026616</v>
      </c>
      <c r="V67" s="42">
        <v>0.94022496239763909</v>
      </c>
      <c r="W67" s="42">
        <v>0.91294689623502179</v>
      </c>
      <c r="X67" s="42">
        <v>0.86936761769955018</v>
      </c>
      <c r="Y67" s="42">
        <v>0.80073617131416031</v>
      </c>
      <c r="Z67" s="42">
        <v>0.72068143895957648</v>
      </c>
      <c r="AA67" s="42">
        <v>0.60733978125282473</v>
      </c>
      <c r="AB67" s="42">
        <v>0.54432624113475181</v>
      </c>
      <c r="AC67" s="43"/>
      <c r="AD67" s="38"/>
    </row>
    <row r="68" spans="1:30">
      <c r="A68" s="41">
        <v>1965</v>
      </c>
      <c r="B68" s="42"/>
      <c r="C68" s="42">
        <v>0.97591004313000618</v>
      </c>
      <c r="D68" s="42">
        <v>0.99868813290254144</v>
      </c>
      <c r="E68" s="42">
        <v>0.99909752591054146</v>
      </c>
      <c r="F68" s="42">
        <v>0.99926829481719337</v>
      </c>
      <c r="G68" s="42">
        <v>0.99934406645127072</v>
      </c>
      <c r="H68" s="42"/>
      <c r="I68" s="42">
        <v>0.99953423984889445</v>
      </c>
      <c r="J68" s="42">
        <v>0.99951762346572959</v>
      </c>
      <c r="K68" s="42">
        <v>0.99869239750405814</v>
      </c>
      <c r="L68" s="42">
        <v>0.99840388028202209</v>
      </c>
      <c r="M68" s="42">
        <v>0.99848398636340185</v>
      </c>
      <c r="N68" s="42">
        <v>0.9982824631233489</v>
      </c>
      <c r="O68" s="42">
        <v>0.99751009481459474</v>
      </c>
      <c r="P68" s="42">
        <v>0.99598596494362557</v>
      </c>
      <c r="Q68" s="42">
        <v>0.99334804736682958</v>
      </c>
      <c r="R68" s="42">
        <v>0.98864650342134741</v>
      </c>
      <c r="S68" s="42">
        <v>0.9824087949150645</v>
      </c>
      <c r="T68" s="42">
        <v>0.97320383810093047</v>
      </c>
      <c r="U68" s="42">
        <v>0.95997359651506875</v>
      </c>
      <c r="V68" s="42">
        <v>0.9404344844527871</v>
      </c>
      <c r="W68" s="42">
        <v>0.91242876666986139</v>
      </c>
      <c r="X68" s="42">
        <v>0.86896680149082473</v>
      </c>
      <c r="Y68" s="42">
        <v>0.79851680722137464</v>
      </c>
      <c r="Z68" s="42">
        <v>0.71415417763437206</v>
      </c>
      <c r="AA68" s="42">
        <v>0.61186233623994268</v>
      </c>
      <c r="AB68" s="42">
        <v>0.5357142857142857</v>
      </c>
      <c r="AC68" s="43"/>
      <c r="AD68" s="38"/>
    </row>
    <row r="69" spans="1:30">
      <c r="A69" s="41">
        <v>1966</v>
      </c>
      <c r="B69" s="42"/>
      <c r="C69" s="42">
        <v>0.97641781270464967</v>
      </c>
      <c r="D69" s="42">
        <v>0.99865980324181924</v>
      </c>
      <c r="E69" s="42">
        <v>0.99909628135448791</v>
      </c>
      <c r="F69" s="42">
        <v>0.99928840137482478</v>
      </c>
      <c r="G69" s="42">
        <v>0.99934296113890841</v>
      </c>
      <c r="H69" s="42"/>
      <c r="I69" s="42">
        <v>0.99952699424245606</v>
      </c>
      <c r="J69" s="42">
        <v>0.99951943426194811</v>
      </c>
      <c r="K69" s="42">
        <v>0.99859638834146014</v>
      </c>
      <c r="L69" s="42">
        <v>0.99832057133385466</v>
      </c>
      <c r="M69" s="42">
        <v>0.99845121990107055</v>
      </c>
      <c r="N69" s="42">
        <v>0.99827324333035927</v>
      </c>
      <c r="O69" s="42">
        <v>0.99751438530981273</v>
      </c>
      <c r="P69" s="42">
        <v>0.99594600153535251</v>
      </c>
      <c r="Q69" s="42">
        <v>0.99332891083528718</v>
      </c>
      <c r="R69" s="42">
        <v>0.98862616314881491</v>
      </c>
      <c r="S69" s="42">
        <v>0.98212831243606158</v>
      </c>
      <c r="T69" s="42">
        <v>0.97289312628657254</v>
      </c>
      <c r="U69" s="42">
        <v>0.9597881090607574</v>
      </c>
      <c r="V69" s="42">
        <v>0.94043509963907312</v>
      </c>
      <c r="W69" s="42">
        <v>0.91190781400750232</v>
      </c>
      <c r="X69" s="42">
        <v>0.86992344712226588</v>
      </c>
      <c r="Y69" s="42">
        <v>0.80174863456812673</v>
      </c>
      <c r="Z69" s="42">
        <v>0.71712709717216305</v>
      </c>
      <c r="AA69" s="42">
        <v>0.61330796940138421</v>
      </c>
      <c r="AB69" s="42">
        <v>0.53038194444444442</v>
      </c>
      <c r="AC69" s="43"/>
      <c r="AD69" s="38"/>
    </row>
    <row r="70" spans="1:30">
      <c r="A70" s="41">
        <v>1967</v>
      </c>
      <c r="B70" s="42"/>
      <c r="C70" s="42">
        <v>0.97742770679219904</v>
      </c>
      <c r="D70" s="42">
        <v>0.99881892014865936</v>
      </c>
      <c r="E70" s="42">
        <v>0.99914976661438826</v>
      </c>
      <c r="F70" s="42">
        <v>0.99925724668220217</v>
      </c>
      <c r="G70" s="42">
        <v>0.99935932272426009</v>
      </c>
      <c r="H70" s="42"/>
      <c r="I70" s="42">
        <v>0.99954398477422413</v>
      </c>
      <c r="J70" s="42">
        <v>0.99951986423937877</v>
      </c>
      <c r="K70" s="42">
        <v>0.99860559031309415</v>
      </c>
      <c r="L70" s="42">
        <v>0.9983262815332512</v>
      </c>
      <c r="M70" s="42">
        <v>0.99845106388203853</v>
      </c>
      <c r="N70" s="42">
        <v>0.99828270169215372</v>
      </c>
      <c r="O70" s="42">
        <v>0.99749105463601184</v>
      </c>
      <c r="P70" s="42">
        <v>0.99595436075150023</v>
      </c>
      <c r="Q70" s="42">
        <v>0.99339614526307018</v>
      </c>
      <c r="R70" s="42">
        <v>0.9889100189602632</v>
      </c>
      <c r="S70" s="42">
        <v>0.98247692004531084</v>
      </c>
      <c r="T70" s="42">
        <v>0.97317220565133078</v>
      </c>
      <c r="U70" s="42">
        <v>0.96047172289954452</v>
      </c>
      <c r="V70" s="42">
        <v>0.94111020369454434</v>
      </c>
      <c r="W70" s="42">
        <v>0.91386084423146008</v>
      </c>
      <c r="X70" s="42">
        <v>0.87290922734430376</v>
      </c>
      <c r="Y70" s="42">
        <v>0.80750797054149837</v>
      </c>
      <c r="Z70" s="42">
        <v>0.71983608631266138</v>
      </c>
      <c r="AA70" s="42">
        <v>0.62217212158905388</v>
      </c>
      <c r="AB70" s="42">
        <v>0.52875399361022368</v>
      </c>
      <c r="AC70" s="43"/>
      <c r="AD70" s="38"/>
    </row>
    <row r="71" spans="1:30">
      <c r="A71" s="41">
        <v>1968</v>
      </c>
      <c r="B71" s="42"/>
      <c r="C71" s="42">
        <v>0.97748624484181568</v>
      </c>
      <c r="D71" s="42">
        <v>0.99882307695366224</v>
      </c>
      <c r="E71" s="42">
        <v>0.99917110189264291</v>
      </c>
      <c r="F71" s="42">
        <v>0.99930332642143127</v>
      </c>
      <c r="G71" s="42">
        <v>0.99934948026638559</v>
      </c>
      <c r="H71" s="42"/>
      <c r="I71" s="42">
        <v>0.99952416741995809</v>
      </c>
      <c r="J71" s="42">
        <v>0.99951546886527765</v>
      </c>
      <c r="K71" s="42">
        <v>0.99853553810697782</v>
      </c>
      <c r="L71" s="42">
        <v>0.9981876528290341</v>
      </c>
      <c r="M71" s="42">
        <v>0.99839869284325944</v>
      </c>
      <c r="N71" s="42">
        <v>0.99823732693762257</v>
      </c>
      <c r="O71" s="42">
        <v>0.99748171118684703</v>
      </c>
      <c r="P71" s="42">
        <v>0.99589189923581012</v>
      </c>
      <c r="Q71" s="42">
        <v>0.99328670009322095</v>
      </c>
      <c r="R71" s="42">
        <v>0.988754992385809</v>
      </c>
      <c r="S71" s="42">
        <v>0.98222176193621979</v>
      </c>
      <c r="T71" s="42">
        <v>0.97252087854438318</v>
      </c>
      <c r="U71" s="42">
        <v>0.95929979006018196</v>
      </c>
      <c r="V71" s="42">
        <v>0.93924104136819042</v>
      </c>
      <c r="W71" s="42">
        <v>0.91239297295317456</v>
      </c>
      <c r="X71" s="42">
        <v>0.87075499552040769</v>
      </c>
      <c r="Y71" s="42">
        <v>0.80610228427667263</v>
      </c>
      <c r="Z71" s="42">
        <v>0.71521295524619499</v>
      </c>
      <c r="AA71" s="42">
        <v>0.61854820585811665</v>
      </c>
      <c r="AB71" s="42">
        <v>0.52344643537933666</v>
      </c>
      <c r="AC71" s="43"/>
      <c r="AD71" s="38"/>
    </row>
    <row r="72" spans="1:30">
      <c r="A72" s="41">
        <v>1969</v>
      </c>
      <c r="B72" s="42"/>
      <c r="C72" s="42">
        <v>0.97833018867924526</v>
      </c>
      <c r="D72" s="42">
        <v>0.99888037489214654</v>
      </c>
      <c r="E72" s="42">
        <v>0.9991928284106173</v>
      </c>
      <c r="F72" s="42">
        <v>0.99928135690751729</v>
      </c>
      <c r="G72" s="42">
        <v>0.99936923445958725</v>
      </c>
      <c r="H72" s="42"/>
      <c r="I72" s="42">
        <v>0.99952641605893111</v>
      </c>
      <c r="J72" s="42">
        <v>0.99952624372812926</v>
      </c>
      <c r="K72" s="42">
        <v>0.99849238257744966</v>
      </c>
      <c r="L72" s="42">
        <v>0.99808277897586528</v>
      </c>
      <c r="M72" s="42">
        <v>0.99835938234468691</v>
      </c>
      <c r="N72" s="42">
        <v>0.99821769553840023</v>
      </c>
      <c r="O72" s="42">
        <v>0.99747749061982527</v>
      </c>
      <c r="P72" s="42">
        <v>0.99586367189091707</v>
      </c>
      <c r="Q72" s="42">
        <v>0.99334408635648219</v>
      </c>
      <c r="R72" s="42">
        <v>0.98909915048184316</v>
      </c>
      <c r="S72" s="42">
        <v>0.98260920445611122</v>
      </c>
      <c r="T72" s="42">
        <v>0.97319463152431995</v>
      </c>
      <c r="U72" s="42">
        <v>0.95975505735980948</v>
      </c>
      <c r="V72" s="42">
        <v>0.94084162374912317</v>
      </c>
      <c r="W72" s="42">
        <v>0.91485723953615217</v>
      </c>
      <c r="X72" s="42">
        <v>0.87385762462600769</v>
      </c>
      <c r="Y72" s="42">
        <v>0.81310169399527277</v>
      </c>
      <c r="Z72" s="42">
        <v>0.72219126404053402</v>
      </c>
      <c r="AA72" s="42">
        <v>0.62069846367186077</v>
      </c>
      <c r="AB72" s="42">
        <v>0.53438764251563076</v>
      </c>
      <c r="AC72" s="43"/>
      <c r="AD72" s="38"/>
    </row>
    <row r="73" spans="1:30">
      <c r="A73" s="41">
        <v>1970</v>
      </c>
      <c r="B73" s="42"/>
      <c r="C73" s="42">
        <v>0.97960662153232214</v>
      </c>
      <c r="D73" s="42">
        <v>0.9988554111436373</v>
      </c>
      <c r="E73" s="42">
        <v>0.9991848131691603</v>
      </c>
      <c r="F73" s="42">
        <v>0.99928662834068549</v>
      </c>
      <c r="G73" s="42">
        <v>0.99940574543678373</v>
      </c>
      <c r="H73" s="42"/>
      <c r="I73" s="42">
        <v>0.99953608388019943</v>
      </c>
      <c r="J73" s="42">
        <v>0.99952204379396448</v>
      </c>
      <c r="K73" s="42">
        <v>0.9985605033990409</v>
      </c>
      <c r="L73" s="42">
        <v>0.99809023672934372</v>
      </c>
      <c r="M73" s="42">
        <v>0.99840626710460911</v>
      </c>
      <c r="N73" s="42">
        <v>0.99823479336351906</v>
      </c>
      <c r="O73" s="42">
        <v>0.99750032051031257</v>
      </c>
      <c r="P73" s="42">
        <v>0.99593428519892724</v>
      </c>
      <c r="Q73" s="42">
        <v>0.99340851977022848</v>
      </c>
      <c r="R73" s="42">
        <v>0.98927594879231207</v>
      </c>
      <c r="S73" s="42">
        <v>0.98270183882560092</v>
      </c>
      <c r="T73" s="42">
        <v>0.97370211759970227</v>
      </c>
      <c r="U73" s="42">
        <v>0.95974619132871153</v>
      </c>
      <c r="V73" s="42">
        <v>0.94184645976848236</v>
      </c>
      <c r="W73" s="42">
        <v>0.91670299026527557</v>
      </c>
      <c r="X73" s="42">
        <v>0.87923305929003226</v>
      </c>
      <c r="Y73" s="42">
        <v>0.81811938178485721</v>
      </c>
      <c r="Z73" s="42">
        <v>0.73547653646394406</v>
      </c>
      <c r="AA73" s="42">
        <v>0.63425606995740136</v>
      </c>
      <c r="AB73" s="42">
        <v>0.543403964456596</v>
      </c>
      <c r="AC73" s="43"/>
      <c r="AD73" s="38"/>
    </row>
    <row r="74" spans="1:30">
      <c r="A74" s="41">
        <v>1971</v>
      </c>
      <c r="B74" s="42"/>
      <c r="C74" s="42">
        <v>0.98139203084832904</v>
      </c>
      <c r="D74" s="42">
        <v>0.99881091235916342</v>
      </c>
      <c r="E74" s="42">
        <v>0.99922581948975975</v>
      </c>
      <c r="F74" s="42">
        <v>0.99932904355779173</v>
      </c>
      <c r="G74" s="42">
        <v>0.999421543047327</v>
      </c>
      <c r="H74" s="42"/>
      <c r="I74" s="42">
        <v>0.99955341438145284</v>
      </c>
      <c r="J74" s="42">
        <v>0.99953579324419239</v>
      </c>
      <c r="K74" s="42">
        <v>0.99854761527774782</v>
      </c>
      <c r="L74" s="42">
        <v>0.99813924135675847</v>
      </c>
      <c r="M74" s="42">
        <v>0.998386001551819</v>
      </c>
      <c r="N74" s="42">
        <v>0.99825027377930309</v>
      </c>
      <c r="O74" s="42">
        <v>0.99752656087186653</v>
      </c>
      <c r="P74" s="42">
        <v>0.99605919882898031</v>
      </c>
      <c r="Q74" s="42">
        <v>0.99354117935537289</v>
      </c>
      <c r="R74" s="42">
        <v>0.98956244257585169</v>
      </c>
      <c r="S74" s="42">
        <v>0.98311305521963166</v>
      </c>
      <c r="T74" s="42">
        <v>0.97419554781902484</v>
      </c>
      <c r="U74" s="42">
        <v>0.9607658171205008</v>
      </c>
      <c r="V74" s="42">
        <v>0.94276129013076004</v>
      </c>
      <c r="W74" s="42">
        <v>0.91649489543960128</v>
      </c>
      <c r="X74" s="42">
        <v>0.87880581980010897</v>
      </c>
      <c r="Y74" s="42">
        <v>0.81576131697892618</v>
      </c>
      <c r="Z74" s="42">
        <v>0.73193192227954285</v>
      </c>
      <c r="AA74" s="42">
        <v>0.61904888363662924</v>
      </c>
      <c r="AB74" s="42">
        <v>0.55497382198952883</v>
      </c>
      <c r="AC74" s="43"/>
      <c r="AD74" s="38"/>
    </row>
    <row r="75" spans="1:30">
      <c r="A75" s="41">
        <v>1972</v>
      </c>
      <c r="B75" s="42"/>
      <c r="C75" s="42">
        <v>0.98203392226148412</v>
      </c>
      <c r="D75" s="42">
        <v>0.99884621885114899</v>
      </c>
      <c r="E75" s="42">
        <v>0.99915460275268519</v>
      </c>
      <c r="F75" s="42">
        <v>0.99932474559491213</v>
      </c>
      <c r="G75" s="42">
        <v>0.99944570652180775</v>
      </c>
      <c r="H75" s="42"/>
      <c r="I75" s="42">
        <v>0.99956092108697758</v>
      </c>
      <c r="J75" s="42">
        <v>0.99951836618185486</v>
      </c>
      <c r="K75" s="42">
        <v>0.99852059745509392</v>
      </c>
      <c r="L75" s="42">
        <v>0.99809745527287552</v>
      </c>
      <c r="M75" s="42">
        <v>0.99836720732316986</v>
      </c>
      <c r="N75" s="42">
        <v>0.99828098535256726</v>
      </c>
      <c r="O75" s="42">
        <v>0.99761409272119261</v>
      </c>
      <c r="P75" s="42">
        <v>0.99612297300547248</v>
      </c>
      <c r="Q75" s="42">
        <v>0.99350775111359246</v>
      </c>
      <c r="R75" s="42">
        <v>0.9896374793911733</v>
      </c>
      <c r="S75" s="42">
        <v>0.98320894880449783</v>
      </c>
      <c r="T75" s="42">
        <v>0.97382744795542275</v>
      </c>
      <c r="U75" s="42">
        <v>0.96078617992624249</v>
      </c>
      <c r="V75" s="42">
        <v>0.94157237295782381</v>
      </c>
      <c r="W75" s="42">
        <v>0.91468572474746801</v>
      </c>
      <c r="X75" s="42">
        <v>0.87687522013428598</v>
      </c>
      <c r="Y75" s="42">
        <v>0.81793763894173399</v>
      </c>
      <c r="Z75" s="42">
        <v>0.73247600053408068</v>
      </c>
      <c r="AA75" s="42">
        <v>0.62151508773272612</v>
      </c>
      <c r="AB75" s="42">
        <v>0.52184466019417475</v>
      </c>
      <c r="AC75" s="43"/>
      <c r="AD75" s="38"/>
    </row>
    <row r="76" spans="1:30">
      <c r="A76" s="41">
        <v>1973</v>
      </c>
      <c r="B76" s="42"/>
      <c r="C76" s="42">
        <v>0.98243510877719431</v>
      </c>
      <c r="D76" s="42">
        <v>0.9989503212572941</v>
      </c>
      <c r="E76" s="42">
        <v>0.99917137676788303</v>
      </c>
      <c r="F76" s="42">
        <v>0.99932745535566259</v>
      </c>
      <c r="G76" s="42">
        <v>0.99943061459393745</v>
      </c>
      <c r="H76" s="42"/>
      <c r="I76" s="42">
        <v>0.99955916570791492</v>
      </c>
      <c r="J76" s="42">
        <v>0.99952156975351114</v>
      </c>
      <c r="K76" s="42">
        <v>0.99847319177110516</v>
      </c>
      <c r="L76" s="42">
        <v>0.99806526401991535</v>
      </c>
      <c r="M76" s="42">
        <v>0.99830068767958591</v>
      </c>
      <c r="N76" s="42">
        <v>0.99823637510628382</v>
      </c>
      <c r="O76" s="42">
        <v>0.99756205408941556</v>
      </c>
      <c r="P76" s="42">
        <v>0.99615857152686504</v>
      </c>
      <c r="Q76" s="42">
        <v>0.9936271085751196</v>
      </c>
      <c r="R76" s="42">
        <v>0.98996225421895201</v>
      </c>
      <c r="S76" s="42">
        <v>0.98356453818691159</v>
      </c>
      <c r="T76" s="42">
        <v>0.97445350163302802</v>
      </c>
      <c r="U76" s="42">
        <v>0.96130725864889865</v>
      </c>
      <c r="V76" s="42">
        <v>0.94298260513449828</v>
      </c>
      <c r="W76" s="42">
        <v>0.9154835641445952</v>
      </c>
      <c r="X76" s="42">
        <v>0.8774111039179695</v>
      </c>
      <c r="Y76" s="42">
        <v>0.81582228749851238</v>
      </c>
      <c r="Z76" s="42">
        <v>0.72977584814216478</v>
      </c>
      <c r="AA76" s="42">
        <v>0.61827122153209113</v>
      </c>
      <c r="AB76" s="42">
        <v>0.53745541022592147</v>
      </c>
      <c r="AC76" s="43"/>
      <c r="AD76" s="38"/>
    </row>
    <row r="77" spans="1:30">
      <c r="A77" s="41">
        <v>1974</v>
      </c>
      <c r="B77" s="42"/>
      <c r="C77" s="42">
        <v>0.98304656488549613</v>
      </c>
      <c r="D77" s="42">
        <v>0.99904455836581674</v>
      </c>
      <c r="E77" s="42">
        <v>0.99925220308198226</v>
      </c>
      <c r="F77" s="42">
        <v>0.9993039417986348</v>
      </c>
      <c r="G77" s="42">
        <v>0.99945432900170472</v>
      </c>
      <c r="H77" s="42"/>
      <c r="I77" s="42">
        <v>0.99959062574077828</v>
      </c>
      <c r="J77" s="42">
        <v>0.99953760771717015</v>
      </c>
      <c r="K77" s="42">
        <v>0.99853693411336408</v>
      </c>
      <c r="L77" s="42">
        <v>0.99817557622677189</v>
      </c>
      <c r="M77" s="42">
        <v>0.99835981815107877</v>
      </c>
      <c r="N77" s="42">
        <v>0.99830551316815275</v>
      </c>
      <c r="O77" s="42">
        <v>0.99771315437337726</v>
      </c>
      <c r="P77" s="42">
        <v>0.99635352313587378</v>
      </c>
      <c r="Q77" s="42">
        <v>0.99379360359990543</v>
      </c>
      <c r="R77" s="42">
        <v>0.99021882779313053</v>
      </c>
      <c r="S77" s="42">
        <v>0.98442131004676536</v>
      </c>
      <c r="T77" s="42">
        <v>0.97547030248402977</v>
      </c>
      <c r="U77" s="42">
        <v>0.96256534111984315</v>
      </c>
      <c r="V77" s="42">
        <v>0.94452936144564892</v>
      </c>
      <c r="W77" s="42">
        <v>0.91886735078505377</v>
      </c>
      <c r="X77" s="42">
        <v>0.88152074577489692</v>
      </c>
      <c r="Y77" s="42">
        <v>0.82144475183644783</v>
      </c>
      <c r="Z77" s="42">
        <v>0.73754345584885761</v>
      </c>
      <c r="AA77" s="42">
        <v>0.63154315965855967</v>
      </c>
      <c r="AB77" s="42">
        <v>0.5318649045521292</v>
      </c>
      <c r="AC77" s="43"/>
      <c r="AD77" s="38"/>
    </row>
    <row r="78" spans="1:30">
      <c r="A78" s="41">
        <v>1975</v>
      </c>
      <c r="B78" s="42"/>
      <c r="C78" s="42">
        <v>0.98448145400593468</v>
      </c>
      <c r="D78" s="42">
        <v>0.99903463982688068</v>
      </c>
      <c r="E78" s="42">
        <v>0.9993129160134856</v>
      </c>
      <c r="F78" s="42">
        <v>0.99943053790679293</v>
      </c>
      <c r="G78" s="42">
        <v>0.99945061969345517</v>
      </c>
      <c r="H78" s="42"/>
      <c r="I78" s="42">
        <v>0.99961685504801878</v>
      </c>
      <c r="J78" s="42">
        <v>0.99957405261633248</v>
      </c>
      <c r="K78" s="42">
        <v>0.99859443126015046</v>
      </c>
      <c r="L78" s="42">
        <v>0.99818940988340177</v>
      </c>
      <c r="M78" s="42">
        <v>0.99834791615883045</v>
      </c>
      <c r="N78" s="42">
        <v>0.99835454017927283</v>
      </c>
      <c r="O78" s="42">
        <v>0.99778919900505458</v>
      </c>
      <c r="P78" s="42">
        <v>0.99646121654295028</v>
      </c>
      <c r="Q78" s="42">
        <v>0.99414966733480514</v>
      </c>
      <c r="R78" s="42">
        <v>0.9904898652186237</v>
      </c>
      <c r="S78" s="42">
        <v>0.98507716138272983</v>
      </c>
      <c r="T78" s="42">
        <v>0.97625279821061761</v>
      </c>
      <c r="U78" s="42">
        <v>0.96394510246071163</v>
      </c>
      <c r="V78" s="42">
        <v>0.9461888071886928</v>
      </c>
      <c r="W78" s="42">
        <v>0.92130603321519389</v>
      </c>
      <c r="X78" s="42">
        <v>0.88602810502933549</v>
      </c>
      <c r="Y78" s="42">
        <v>0.83123515850809571</v>
      </c>
      <c r="Z78" s="42">
        <v>0.75080541368789999</v>
      </c>
      <c r="AA78" s="42">
        <v>0.64407389019191585</v>
      </c>
      <c r="AB78" s="42">
        <v>0.56350745028527116</v>
      </c>
      <c r="AC78" s="43"/>
      <c r="AD78" s="38"/>
    </row>
    <row r="79" spans="1:30">
      <c r="A79" s="41">
        <v>1976</v>
      </c>
      <c r="B79" s="42"/>
      <c r="C79" s="42">
        <v>0.98526902788244164</v>
      </c>
      <c r="D79" s="42">
        <v>0.99903234608884472</v>
      </c>
      <c r="E79" s="42">
        <v>0.999292724820528</v>
      </c>
      <c r="F79" s="42">
        <v>0.99940388937932689</v>
      </c>
      <c r="G79" s="42">
        <v>0.99948670324527766</v>
      </c>
      <c r="H79" s="42"/>
      <c r="I79" s="42">
        <v>0.99962877424218277</v>
      </c>
      <c r="J79" s="42">
        <v>0.99957917347587366</v>
      </c>
      <c r="K79" s="42">
        <v>0.9986542240997025</v>
      </c>
      <c r="L79" s="42">
        <v>0.99826527306869761</v>
      </c>
      <c r="M79" s="42">
        <v>0.99845340482195788</v>
      </c>
      <c r="N79" s="42">
        <v>0.99840447081284078</v>
      </c>
      <c r="O79" s="42">
        <v>0.99789262521970601</v>
      </c>
      <c r="P79" s="42">
        <v>0.99656503627603232</v>
      </c>
      <c r="Q79" s="42">
        <v>0.99434742832739798</v>
      </c>
      <c r="R79" s="42">
        <v>0.99076337539593651</v>
      </c>
      <c r="S79" s="42">
        <v>0.98548963779022369</v>
      </c>
      <c r="T79" s="42">
        <v>0.97663655918878289</v>
      </c>
      <c r="U79" s="42">
        <v>0.96442321826689859</v>
      </c>
      <c r="V79" s="42">
        <v>0.94752139203224639</v>
      </c>
      <c r="W79" s="42">
        <v>0.92210114856573067</v>
      </c>
      <c r="X79" s="42">
        <v>0.88554052806675332</v>
      </c>
      <c r="Y79" s="42">
        <v>0.82864008368839326</v>
      </c>
      <c r="Z79" s="42">
        <v>0.74431763857139133</v>
      </c>
      <c r="AA79" s="42">
        <v>0.64236420124807492</v>
      </c>
      <c r="AB79" s="42">
        <v>0.54858806107337998</v>
      </c>
      <c r="AC79" s="43"/>
      <c r="AD79" s="38"/>
    </row>
    <row r="80" spans="1:30">
      <c r="A80" s="41">
        <v>1977</v>
      </c>
      <c r="B80" s="42"/>
      <c r="C80" s="42">
        <v>0.98622564469914042</v>
      </c>
      <c r="D80" s="42">
        <v>0.99903470044769183</v>
      </c>
      <c r="E80" s="42">
        <v>0.99927184490463683</v>
      </c>
      <c r="F80" s="42">
        <v>0.9994474230121827</v>
      </c>
      <c r="G80" s="42">
        <v>0.99955459406484048</v>
      </c>
      <c r="H80" s="42"/>
      <c r="I80" s="42">
        <v>0.9996291887949601</v>
      </c>
      <c r="J80" s="42">
        <v>0.99958246573536846</v>
      </c>
      <c r="K80" s="42">
        <v>0.99858126102190425</v>
      </c>
      <c r="L80" s="42">
        <v>0.99820073642623885</v>
      </c>
      <c r="M80" s="42">
        <v>0.99840501611221477</v>
      </c>
      <c r="N80" s="42">
        <v>0.99839768896808923</v>
      </c>
      <c r="O80" s="42">
        <v>0.99789364521325918</v>
      </c>
      <c r="P80" s="42">
        <v>0.99668278608148764</v>
      </c>
      <c r="Q80" s="42">
        <v>0.99455014537472175</v>
      </c>
      <c r="R80" s="42">
        <v>0.99092354001617022</v>
      </c>
      <c r="S80" s="42">
        <v>0.98601024410235738</v>
      </c>
      <c r="T80" s="42">
        <v>0.97744321232747811</v>
      </c>
      <c r="U80" s="42">
        <v>0.96552328170661617</v>
      </c>
      <c r="V80" s="42">
        <v>0.94832042854022303</v>
      </c>
      <c r="W80" s="42">
        <v>0.92436156403437653</v>
      </c>
      <c r="X80" s="42">
        <v>0.88738694853378952</v>
      </c>
      <c r="Y80" s="42">
        <v>0.83450904106050183</v>
      </c>
      <c r="Z80" s="42">
        <v>0.75414887973932154</v>
      </c>
      <c r="AA80" s="42">
        <v>0.65491395186069479</v>
      </c>
      <c r="AB80" s="42">
        <v>0.57614348903903179</v>
      </c>
      <c r="AC80" s="43"/>
      <c r="AD80" s="38"/>
    </row>
    <row r="81" spans="1:30">
      <c r="A81" s="41">
        <v>1978</v>
      </c>
      <c r="B81" s="42"/>
      <c r="C81" s="42">
        <v>0.98697100424328144</v>
      </c>
      <c r="D81" s="42">
        <v>0.99898947465511445</v>
      </c>
      <c r="E81" s="42">
        <v>0.99926075662689584</v>
      </c>
      <c r="F81" s="42">
        <v>0.99943181498132461</v>
      </c>
      <c r="G81" s="42">
        <v>0.99955012406346255</v>
      </c>
      <c r="H81" s="42"/>
      <c r="I81" s="42">
        <v>0.99965061418883694</v>
      </c>
      <c r="J81" s="42">
        <v>0.99958867455118272</v>
      </c>
      <c r="K81" s="42">
        <v>0.99856940132188354</v>
      </c>
      <c r="L81" s="42">
        <v>0.99819548000074387</v>
      </c>
      <c r="M81" s="42">
        <v>0.99841412186626655</v>
      </c>
      <c r="N81" s="42">
        <v>0.99839557311083027</v>
      </c>
      <c r="O81" s="42">
        <v>0.99792196267069</v>
      </c>
      <c r="P81" s="42">
        <v>0.9968014888488953</v>
      </c>
      <c r="Q81" s="42">
        <v>0.99462372110217845</v>
      </c>
      <c r="R81" s="42">
        <v>0.99114687007328905</v>
      </c>
      <c r="S81" s="42">
        <v>0.98625819854771213</v>
      </c>
      <c r="T81" s="42">
        <v>0.97780197029783189</v>
      </c>
      <c r="U81" s="42">
        <v>0.96604090606848969</v>
      </c>
      <c r="V81" s="42">
        <v>0.94876745024472664</v>
      </c>
      <c r="W81" s="42">
        <v>0.92523568515888366</v>
      </c>
      <c r="X81" s="42">
        <v>0.88769524728630234</v>
      </c>
      <c r="Y81" s="42">
        <v>0.83349445462182847</v>
      </c>
      <c r="Z81" s="42">
        <v>0.75278904665314395</v>
      </c>
      <c r="AA81" s="42">
        <v>0.64782991338181484</v>
      </c>
      <c r="AB81" s="42">
        <v>0.55126746461566478</v>
      </c>
      <c r="AC81" s="43"/>
      <c r="AD81" s="38"/>
    </row>
    <row r="82" spans="1:30">
      <c r="A82" s="41">
        <v>1979</v>
      </c>
      <c r="B82" s="42"/>
      <c r="C82" s="42">
        <v>0.98724000000000001</v>
      </c>
      <c r="D82" s="42">
        <v>0.99909506086782807</v>
      </c>
      <c r="E82" s="42">
        <v>0.99933855556458973</v>
      </c>
      <c r="F82" s="42">
        <v>0.99945213693228641</v>
      </c>
      <c r="G82" s="42">
        <v>0.99956423357622237</v>
      </c>
      <c r="H82" s="42"/>
      <c r="I82" s="42">
        <v>0.99966083222413937</v>
      </c>
      <c r="J82" s="42">
        <v>0.9996096395878904</v>
      </c>
      <c r="K82" s="42">
        <v>0.99855181399898574</v>
      </c>
      <c r="L82" s="42">
        <v>0.99816411956174578</v>
      </c>
      <c r="M82" s="42">
        <v>0.99835085254345302</v>
      </c>
      <c r="N82" s="42">
        <v>0.99839109426277406</v>
      </c>
      <c r="O82" s="42">
        <v>0.99798489832610149</v>
      </c>
      <c r="P82" s="42">
        <v>0.99691318755135605</v>
      </c>
      <c r="Q82" s="42">
        <v>0.99479118027401037</v>
      </c>
      <c r="R82" s="42">
        <v>0.99144012576106832</v>
      </c>
      <c r="S82" s="42">
        <v>0.98667174143513969</v>
      </c>
      <c r="T82" s="42">
        <v>0.97872473315052289</v>
      </c>
      <c r="U82" s="42">
        <v>0.96715448264376025</v>
      </c>
      <c r="V82" s="42">
        <v>0.95033073632647125</v>
      </c>
      <c r="W82" s="42">
        <v>0.92697043495124853</v>
      </c>
      <c r="X82" s="42">
        <v>0.89190585384921972</v>
      </c>
      <c r="Y82" s="42">
        <v>0.83971240331446328</v>
      </c>
      <c r="Z82" s="42">
        <v>0.761150531223308</v>
      </c>
      <c r="AA82" s="42">
        <v>0.6624381853364868</v>
      </c>
      <c r="AB82" s="42">
        <v>0.56074482399409697</v>
      </c>
      <c r="AC82" s="43"/>
      <c r="AD82" s="38"/>
    </row>
    <row r="83" spans="1:30">
      <c r="A83" s="41">
        <v>1980</v>
      </c>
      <c r="B83" s="42"/>
      <c r="C83" s="42">
        <v>0.98748247957775781</v>
      </c>
      <c r="D83" s="42">
        <v>0.99899406097838706</v>
      </c>
      <c r="E83" s="42">
        <v>0.99933740980929342</v>
      </c>
      <c r="F83" s="42">
        <v>0.99946744404738141</v>
      </c>
      <c r="G83" s="42">
        <v>0.99959090352062219</v>
      </c>
      <c r="H83" s="42"/>
      <c r="I83" s="42">
        <v>0.99967466928032289</v>
      </c>
      <c r="J83" s="42">
        <v>0.99962563514797775</v>
      </c>
      <c r="K83" s="42">
        <v>0.99856999113163314</v>
      </c>
      <c r="L83" s="42">
        <v>0.99814019513032914</v>
      </c>
      <c r="M83" s="42">
        <v>0.99832587221450642</v>
      </c>
      <c r="N83" s="42">
        <v>0.9983799441556469</v>
      </c>
      <c r="O83" s="42">
        <v>0.99798614046441758</v>
      </c>
      <c r="P83" s="42">
        <v>0.99694629463758888</v>
      </c>
      <c r="Q83" s="42">
        <v>0.9949242243723545</v>
      </c>
      <c r="R83" s="42">
        <v>0.99153574546746859</v>
      </c>
      <c r="S83" s="42">
        <v>0.9865667934001392</v>
      </c>
      <c r="T83" s="42">
        <v>0.97911716807140414</v>
      </c>
      <c r="U83" s="42">
        <v>0.96695257165566473</v>
      </c>
      <c r="V83" s="42">
        <v>0.95006655119815286</v>
      </c>
      <c r="W83" s="42">
        <v>0.92587060148376588</v>
      </c>
      <c r="X83" s="42">
        <v>0.89017169040607758</v>
      </c>
      <c r="Y83" s="42">
        <v>0.83403546926096872</v>
      </c>
      <c r="Z83" s="42">
        <v>0.75325692132162891</v>
      </c>
      <c r="AA83" s="42">
        <v>0.64110409636219789</v>
      </c>
      <c r="AB83" s="42">
        <v>0.50263570882459452</v>
      </c>
      <c r="AC83" s="43"/>
      <c r="AD83" s="38"/>
    </row>
    <row r="84" spans="1:30">
      <c r="A84" s="41">
        <v>1981</v>
      </c>
      <c r="B84" s="42"/>
      <c r="C84" s="42">
        <v>0.98852274225444958</v>
      </c>
      <c r="D84" s="42">
        <v>0.99910772624021105</v>
      </c>
      <c r="E84" s="42">
        <v>0.99935094394771551</v>
      </c>
      <c r="F84" s="42">
        <v>0.99953638853408244</v>
      </c>
      <c r="G84" s="42">
        <v>0.99958203643226518</v>
      </c>
      <c r="H84" s="42"/>
      <c r="I84" s="42">
        <v>0.99967820257562467</v>
      </c>
      <c r="J84" s="42">
        <v>0.99964445757146025</v>
      </c>
      <c r="K84" s="42">
        <v>0.99869835513981686</v>
      </c>
      <c r="L84" s="42">
        <v>0.99825666583882722</v>
      </c>
      <c r="M84" s="42">
        <v>0.99834988504984357</v>
      </c>
      <c r="N84" s="42">
        <v>0.99839134317234646</v>
      </c>
      <c r="O84" s="42">
        <v>0.99797576030957158</v>
      </c>
      <c r="P84" s="42">
        <v>0.99699322180106753</v>
      </c>
      <c r="Q84" s="42">
        <v>0.99500243732826121</v>
      </c>
      <c r="R84" s="42">
        <v>0.99172448098219013</v>
      </c>
      <c r="S84" s="42">
        <v>0.98679272602948598</v>
      </c>
      <c r="T84" s="42">
        <v>0.9796211648904336</v>
      </c>
      <c r="U84" s="42">
        <v>0.96779590408443794</v>
      </c>
      <c r="V84" s="42">
        <v>0.95114549949776306</v>
      </c>
      <c r="W84" s="42">
        <v>0.92738176722505994</v>
      </c>
      <c r="X84" s="42">
        <v>0.8922140341483098</v>
      </c>
      <c r="Y84" s="42">
        <v>0.83707502561489444</v>
      </c>
      <c r="Z84" s="42">
        <v>0.76056417608961269</v>
      </c>
      <c r="AA84" s="42">
        <v>0.65254530763015128</v>
      </c>
      <c r="AB84" s="42">
        <v>0.53352431093217711</v>
      </c>
      <c r="AC84" s="43"/>
      <c r="AD84" s="38"/>
    </row>
    <row r="85" spans="1:30">
      <c r="A85" s="41">
        <v>1982</v>
      </c>
      <c r="B85" s="42"/>
      <c r="C85" s="42">
        <v>0.98888998035363462</v>
      </c>
      <c r="D85" s="42">
        <v>0.99910706550328332</v>
      </c>
      <c r="E85" s="42">
        <v>0.99940424417290319</v>
      </c>
      <c r="F85" s="42">
        <v>0.99952521337253664</v>
      </c>
      <c r="G85" s="42">
        <v>0.99963009996181429</v>
      </c>
      <c r="H85" s="42"/>
      <c r="I85" s="42">
        <v>0.99969381224269449</v>
      </c>
      <c r="J85" s="42">
        <v>0.99966377693038433</v>
      </c>
      <c r="K85" s="42">
        <v>0.99875858658660965</v>
      </c>
      <c r="L85" s="42">
        <v>0.9983681530192039</v>
      </c>
      <c r="M85" s="42">
        <v>0.99846822094263454</v>
      </c>
      <c r="N85" s="42">
        <v>0.9984262137330514</v>
      </c>
      <c r="O85" s="42">
        <v>0.99807933476208877</v>
      </c>
      <c r="P85" s="42">
        <v>0.99712022857711113</v>
      </c>
      <c r="Q85" s="42">
        <v>0.99522256716810753</v>
      </c>
      <c r="R85" s="42">
        <v>0.99195707591563642</v>
      </c>
      <c r="S85" s="42">
        <v>0.98711524886957203</v>
      </c>
      <c r="T85" s="42">
        <v>0.98005162714223526</v>
      </c>
      <c r="U85" s="42">
        <v>0.96831447166277984</v>
      </c>
      <c r="V85" s="42">
        <v>0.95227414313253333</v>
      </c>
      <c r="W85" s="42">
        <v>0.92775489634899155</v>
      </c>
      <c r="X85" s="42">
        <v>0.89412563511540166</v>
      </c>
      <c r="Y85" s="42">
        <v>0.84004305444589866</v>
      </c>
      <c r="Z85" s="42">
        <v>0.76576759552630869</v>
      </c>
      <c r="AA85" s="42">
        <v>0.66264438753891786</v>
      </c>
      <c r="AB85" s="42">
        <v>0.54111310592459605</v>
      </c>
      <c r="AC85" s="43"/>
      <c r="AD85" s="38"/>
    </row>
    <row r="86" spans="1:30">
      <c r="A86" s="41">
        <v>1983</v>
      </c>
      <c r="B86" s="42"/>
      <c r="C86" s="42">
        <v>0.98944306282722516</v>
      </c>
      <c r="D86" s="42">
        <v>0.99914049723979692</v>
      </c>
      <c r="E86" s="42">
        <v>0.99940943401110249</v>
      </c>
      <c r="F86" s="42">
        <v>0.99953261115826531</v>
      </c>
      <c r="G86" s="42">
        <v>0.99963183719347992</v>
      </c>
      <c r="H86" s="42"/>
      <c r="I86" s="42">
        <v>0.99970983586431383</v>
      </c>
      <c r="J86" s="42">
        <v>0.9996759793422425</v>
      </c>
      <c r="K86" s="42">
        <v>0.99883385281644999</v>
      </c>
      <c r="L86" s="42">
        <v>0.99847863988039876</v>
      </c>
      <c r="M86" s="42">
        <v>0.99851664822562025</v>
      </c>
      <c r="N86" s="42">
        <v>0.99843958613828798</v>
      </c>
      <c r="O86" s="42">
        <v>0.99811406353566801</v>
      </c>
      <c r="P86" s="42">
        <v>0.99719275455286394</v>
      </c>
      <c r="Q86" s="42">
        <v>0.99538413769796907</v>
      </c>
      <c r="R86" s="42">
        <v>0.9921061841240808</v>
      </c>
      <c r="S86" s="42">
        <v>0.98718847985191738</v>
      </c>
      <c r="T86" s="42">
        <v>0.98012556644023774</v>
      </c>
      <c r="U86" s="42">
        <v>0.96875484509914733</v>
      </c>
      <c r="V86" s="42">
        <v>0.95224475030343603</v>
      </c>
      <c r="W86" s="42">
        <v>0.92698996726709715</v>
      </c>
      <c r="X86" s="42">
        <v>0.8922266357827211</v>
      </c>
      <c r="Y86" s="42">
        <v>0.83679371921511581</v>
      </c>
      <c r="Z86" s="42">
        <v>0.76014081478814322</v>
      </c>
      <c r="AA86" s="42">
        <v>0.65310721887564172</v>
      </c>
      <c r="AB86" s="42">
        <v>0.54720838967120677</v>
      </c>
      <c r="AC86" s="43"/>
      <c r="AD86" s="38"/>
    </row>
    <row r="87" spans="1:30">
      <c r="A87" s="41">
        <v>1984</v>
      </c>
      <c r="B87" s="42"/>
      <c r="C87" s="42">
        <v>0.98940683646112604</v>
      </c>
      <c r="D87" s="42">
        <v>0.99919740019923564</v>
      </c>
      <c r="E87" s="42">
        <v>0.99944102239845578</v>
      </c>
      <c r="F87" s="42">
        <v>0.99960682083959185</v>
      </c>
      <c r="G87" s="42">
        <v>0.99967720058603315</v>
      </c>
      <c r="H87" s="42"/>
      <c r="I87" s="42">
        <v>0.99972751637606172</v>
      </c>
      <c r="J87" s="42">
        <v>0.9996683857765668</v>
      </c>
      <c r="K87" s="42">
        <v>0.99885419390849584</v>
      </c>
      <c r="L87" s="42">
        <v>0.99843280641330823</v>
      </c>
      <c r="M87" s="42">
        <v>0.9985198158207379</v>
      </c>
      <c r="N87" s="42">
        <v>0.99839868333592019</v>
      </c>
      <c r="O87" s="42">
        <v>0.99809840860663324</v>
      </c>
      <c r="P87" s="42">
        <v>0.99715670279766089</v>
      </c>
      <c r="Q87" s="42">
        <v>0.99545003382619079</v>
      </c>
      <c r="R87" s="42">
        <v>0.99227791050822223</v>
      </c>
      <c r="S87" s="42">
        <v>0.98739798300099735</v>
      </c>
      <c r="T87" s="42">
        <v>0.9802227032832741</v>
      </c>
      <c r="U87" s="42">
        <v>0.96938790918098139</v>
      </c>
      <c r="V87" s="42">
        <v>0.95301099299262582</v>
      </c>
      <c r="W87" s="42">
        <v>0.92827054979973322</v>
      </c>
      <c r="X87" s="42">
        <v>0.89276307029680613</v>
      </c>
      <c r="Y87" s="42">
        <v>0.8391603194221553</v>
      </c>
      <c r="Z87" s="42">
        <v>0.75966417915152162</v>
      </c>
      <c r="AA87" s="42">
        <v>0.64833964510200204</v>
      </c>
      <c r="AB87" s="42">
        <v>0.53778677462887992</v>
      </c>
      <c r="AC87" s="43"/>
      <c r="AD87" s="38"/>
    </row>
    <row r="88" spans="1:30">
      <c r="A88" s="41">
        <v>1985</v>
      </c>
      <c r="B88" s="42"/>
      <c r="C88" s="42">
        <v>0.98943452768729645</v>
      </c>
      <c r="D88" s="42">
        <v>0.99923626439143087</v>
      </c>
      <c r="E88" s="42">
        <v>0.99942685915697971</v>
      </c>
      <c r="F88" s="42">
        <v>0.99960321018560128</v>
      </c>
      <c r="G88" s="42">
        <v>0.99962355838121153</v>
      </c>
      <c r="H88" s="42"/>
      <c r="I88" s="42">
        <v>0.99974049702611734</v>
      </c>
      <c r="J88" s="42">
        <v>0.99966564441626382</v>
      </c>
      <c r="K88" s="42">
        <v>0.99888239946537905</v>
      </c>
      <c r="L88" s="42">
        <v>0.99845885027299108</v>
      </c>
      <c r="M88" s="42">
        <v>0.99848831344320454</v>
      </c>
      <c r="N88" s="42">
        <v>0.99835549330505424</v>
      </c>
      <c r="O88" s="42">
        <v>0.99799809351136293</v>
      </c>
      <c r="P88" s="42">
        <v>0.99712342468289572</v>
      </c>
      <c r="Q88" s="42">
        <v>0.99546199633270471</v>
      </c>
      <c r="R88" s="42">
        <v>0.99237442383465835</v>
      </c>
      <c r="S88" s="42">
        <v>0.98742939122124063</v>
      </c>
      <c r="T88" s="42">
        <v>0.98036468853102965</v>
      </c>
      <c r="U88" s="42">
        <v>0.96968131617847719</v>
      </c>
      <c r="V88" s="42">
        <v>0.95307326325458896</v>
      </c>
      <c r="W88" s="42">
        <v>0.92826024090801895</v>
      </c>
      <c r="X88" s="42">
        <v>0.89118544289480839</v>
      </c>
      <c r="Y88" s="42">
        <v>0.8368481024924731</v>
      </c>
      <c r="Z88" s="42">
        <v>0.75544995829960815</v>
      </c>
      <c r="AA88" s="42">
        <v>0.65091038937038581</v>
      </c>
      <c r="AB88" s="42">
        <v>0.54101936739085577</v>
      </c>
      <c r="AC88" s="43"/>
      <c r="AD88" s="38"/>
    </row>
    <row r="89" spans="1:30">
      <c r="A89" s="41">
        <v>1986</v>
      </c>
      <c r="B89" s="42"/>
      <c r="C89" s="42">
        <v>0.99006241872561773</v>
      </c>
      <c r="D89" s="42">
        <v>0.99921262345881523</v>
      </c>
      <c r="E89" s="42">
        <v>0.9994669650219471</v>
      </c>
      <c r="F89" s="42">
        <v>0.99956572530975896</v>
      </c>
      <c r="G89" s="42">
        <v>0.99964486882807391</v>
      </c>
      <c r="H89" s="42"/>
      <c r="I89" s="42">
        <v>0.99974721726128746</v>
      </c>
      <c r="J89" s="42">
        <v>0.99965503125583854</v>
      </c>
      <c r="K89" s="42">
        <v>0.99878853947787583</v>
      </c>
      <c r="L89" s="42">
        <v>0.99836371623639952</v>
      </c>
      <c r="M89" s="42">
        <v>0.99841918590917711</v>
      </c>
      <c r="N89" s="42">
        <v>0.99816471224065151</v>
      </c>
      <c r="O89" s="42">
        <v>0.99789429501824911</v>
      </c>
      <c r="P89" s="42">
        <v>0.99705794783299739</v>
      </c>
      <c r="Q89" s="42">
        <v>0.9955356436948215</v>
      </c>
      <c r="R89" s="42">
        <v>0.99255732884716252</v>
      </c>
      <c r="S89" s="42">
        <v>0.98786616388400406</v>
      </c>
      <c r="T89" s="42">
        <v>0.98070074603889834</v>
      </c>
      <c r="U89" s="42">
        <v>0.97038799923875219</v>
      </c>
      <c r="V89" s="42">
        <v>0.95366234205539591</v>
      </c>
      <c r="W89" s="42">
        <v>0.92961608203795609</v>
      </c>
      <c r="X89" s="42">
        <v>0.89269148798205789</v>
      </c>
      <c r="Y89" s="42">
        <v>0.83997954915823902</v>
      </c>
      <c r="Z89" s="42">
        <v>0.75805238668782771</v>
      </c>
      <c r="AA89" s="42">
        <v>0.65747775780553752</v>
      </c>
      <c r="AB89" s="42">
        <v>0.55060922418887359</v>
      </c>
      <c r="AC89" s="43"/>
      <c r="AD89" s="38"/>
    </row>
    <row r="90" spans="1:30">
      <c r="A90" s="41">
        <v>1987</v>
      </c>
      <c r="B90" s="42"/>
      <c r="C90" s="42">
        <v>0.99035098039215685</v>
      </c>
      <c r="D90" s="42">
        <v>0.99925477558785436</v>
      </c>
      <c r="E90" s="42">
        <v>0.99944760993708881</v>
      </c>
      <c r="F90" s="42">
        <v>0.99955808794967105</v>
      </c>
      <c r="G90" s="42">
        <v>0.99965249643315046</v>
      </c>
      <c r="H90" s="42"/>
      <c r="I90" s="42">
        <v>0.99972448694776872</v>
      </c>
      <c r="J90" s="42">
        <v>0.99967284789122091</v>
      </c>
      <c r="K90" s="42">
        <v>0.99887336843218799</v>
      </c>
      <c r="L90" s="42">
        <v>0.99846126736318674</v>
      </c>
      <c r="M90" s="42">
        <v>0.99842198868285659</v>
      </c>
      <c r="N90" s="42">
        <v>0.99817291027637012</v>
      </c>
      <c r="O90" s="42">
        <v>0.99781358476720339</v>
      </c>
      <c r="P90" s="42">
        <v>0.99714282895820738</v>
      </c>
      <c r="Q90" s="42">
        <v>0.99555294564795416</v>
      </c>
      <c r="R90" s="42">
        <v>0.9926367003982336</v>
      </c>
      <c r="S90" s="42">
        <v>0.9879621400858607</v>
      </c>
      <c r="T90" s="42">
        <v>0.98087595599503152</v>
      </c>
      <c r="U90" s="42">
        <v>0.9710284893874328</v>
      </c>
      <c r="V90" s="42">
        <v>0.95446452820041938</v>
      </c>
      <c r="W90" s="42">
        <v>0.93084777213195269</v>
      </c>
      <c r="X90" s="42">
        <v>0.89363359140780629</v>
      </c>
      <c r="Y90" s="42">
        <v>0.84059720272270733</v>
      </c>
      <c r="Z90" s="42">
        <v>0.76260536816195734</v>
      </c>
      <c r="AA90" s="42">
        <v>0.64849862319157303</v>
      </c>
      <c r="AB90" s="42">
        <v>0.50215169445938679</v>
      </c>
      <c r="AC90" s="43"/>
      <c r="AD90" s="38"/>
    </row>
    <row r="91" spans="1:30">
      <c r="A91" s="41">
        <v>1988</v>
      </c>
      <c r="B91" s="42"/>
      <c r="C91" s="42">
        <v>0.99035774465327286</v>
      </c>
      <c r="D91" s="42">
        <v>0.99923483124234735</v>
      </c>
      <c r="E91" s="42">
        <v>0.99945364148865079</v>
      </c>
      <c r="F91" s="42">
        <v>0.99958572816172431</v>
      </c>
      <c r="G91" s="42">
        <v>0.99967578725700157</v>
      </c>
      <c r="H91" s="42"/>
      <c r="I91" s="42">
        <v>0.99974450473507526</v>
      </c>
      <c r="J91" s="42">
        <v>0.99967035464253506</v>
      </c>
      <c r="K91" s="42">
        <v>0.99884455800314342</v>
      </c>
      <c r="L91" s="42">
        <v>0.99845306806467338</v>
      </c>
      <c r="M91" s="42">
        <v>0.9984186921526258</v>
      </c>
      <c r="N91" s="42">
        <v>0.99813242450933048</v>
      </c>
      <c r="O91" s="42">
        <v>0.99774022390086514</v>
      </c>
      <c r="P91" s="42">
        <v>0.99705240111428284</v>
      </c>
      <c r="Q91" s="42">
        <v>0.99560236292177962</v>
      </c>
      <c r="R91" s="42">
        <v>0.99282356478260148</v>
      </c>
      <c r="S91" s="42">
        <v>0.98812872609582136</v>
      </c>
      <c r="T91" s="42">
        <v>0.9811609552217273</v>
      </c>
      <c r="U91" s="42">
        <v>0.97112183184366341</v>
      </c>
      <c r="V91" s="42">
        <v>0.95522625138598349</v>
      </c>
      <c r="W91" s="42">
        <v>0.9316691600119742</v>
      </c>
      <c r="X91" s="42">
        <v>0.89248081216162789</v>
      </c>
      <c r="Y91" s="42">
        <v>0.83687129553231532</v>
      </c>
      <c r="Z91" s="42">
        <v>0.75585352497248781</v>
      </c>
      <c r="AA91" s="42">
        <v>0.64194749770769421</v>
      </c>
      <c r="AB91" s="42">
        <v>0.50884290233909035</v>
      </c>
      <c r="AC91" s="43"/>
      <c r="AD91" s="38"/>
    </row>
    <row r="92" spans="1:30">
      <c r="A92" s="41">
        <v>1989</v>
      </c>
      <c r="B92" s="42"/>
      <c r="C92" s="42">
        <v>0.99059273422562144</v>
      </c>
      <c r="D92" s="42">
        <v>0.99929362460824023</v>
      </c>
      <c r="E92" s="42">
        <v>0.99950791826641461</v>
      </c>
      <c r="F92" s="42">
        <v>0.99961109669442438</v>
      </c>
      <c r="G92" s="42">
        <v>0.99966268590842933</v>
      </c>
      <c r="H92" s="42"/>
      <c r="I92" s="42">
        <v>0.99974969409368564</v>
      </c>
      <c r="J92" s="42">
        <v>0.99968008263967501</v>
      </c>
      <c r="K92" s="42">
        <v>0.99888871247108035</v>
      </c>
      <c r="L92" s="42">
        <v>0.99855413766963286</v>
      </c>
      <c r="M92" s="42">
        <v>0.99838713641700438</v>
      </c>
      <c r="N92" s="42">
        <v>0.99807832304132071</v>
      </c>
      <c r="O92" s="42">
        <v>0.99766436562438732</v>
      </c>
      <c r="P92" s="42">
        <v>0.99704373469244822</v>
      </c>
      <c r="Q92" s="42">
        <v>0.99559752906726795</v>
      </c>
      <c r="R92" s="42">
        <v>0.9930245466933979</v>
      </c>
      <c r="S92" s="42">
        <v>0.98843627645991305</v>
      </c>
      <c r="T92" s="42">
        <v>0.98163865320477217</v>
      </c>
      <c r="U92" s="42">
        <v>0.97206818793806993</v>
      </c>
      <c r="V92" s="42">
        <v>0.95687502664609458</v>
      </c>
      <c r="W92" s="42">
        <v>0.93406631935585671</v>
      </c>
      <c r="X92" s="42">
        <v>0.89586013425152911</v>
      </c>
      <c r="Y92" s="42">
        <v>0.84107535775622533</v>
      </c>
      <c r="Z92" s="42">
        <v>0.76957435567337351</v>
      </c>
      <c r="AA92" s="42">
        <v>0.65413826786517837</v>
      </c>
      <c r="AB92" s="42">
        <v>0.51038941809387484</v>
      </c>
      <c r="AC92" s="43"/>
      <c r="AD92" s="38"/>
    </row>
    <row r="93" spans="1:30">
      <c r="A93" s="41">
        <v>1990</v>
      </c>
      <c r="B93" s="42"/>
      <c r="C93" s="42">
        <v>0.9911180469715698</v>
      </c>
      <c r="D93" s="42">
        <v>0.99930780608052583</v>
      </c>
      <c r="E93" s="42">
        <v>0.99951684470008217</v>
      </c>
      <c r="F93" s="42">
        <v>0.99964568611339355</v>
      </c>
      <c r="G93" s="42">
        <v>0.99969958915365653</v>
      </c>
      <c r="H93" s="42"/>
      <c r="I93" s="42">
        <v>0.99976522672390666</v>
      </c>
      <c r="J93" s="42">
        <v>0.99970733776332532</v>
      </c>
      <c r="K93" s="42">
        <v>0.99883643071877559</v>
      </c>
      <c r="L93" s="42">
        <v>0.99853983516483513</v>
      </c>
      <c r="M93" s="42">
        <v>0.99838826312232487</v>
      </c>
      <c r="N93" s="42">
        <v>0.99808982884552488</v>
      </c>
      <c r="O93" s="42">
        <v>0.99761119714115543</v>
      </c>
      <c r="P93" s="42">
        <v>0.99703811540497622</v>
      </c>
      <c r="Q93" s="42">
        <v>0.99566655330726062</v>
      </c>
      <c r="R93" s="42">
        <v>0.99315707133917397</v>
      </c>
      <c r="S93" s="42">
        <v>0.98874977252047314</v>
      </c>
      <c r="T93" s="42">
        <v>0.98187950987066031</v>
      </c>
      <c r="U93" s="42">
        <v>0.97252729001055294</v>
      </c>
      <c r="V93" s="42">
        <v>0.95773724983860553</v>
      </c>
      <c r="W93" s="42">
        <v>0.93514920205266816</v>
      </c>
      <c r="X93" s="42">
        <v>0.8976832126803922</v>
      </c>
      <c r="Y93" s="42">
        <v>0.84161518711819894</v>
      </c>
      <c r="Z93" s="42">
        <v>0.77344028170672563</v>
      </c>
      <c r="AA93" s="42">
        <v>0.66935034551595018</v>
      </c>
      <c r="AB93" s="42">
        <v>0.52439983789067157</v>
      </c>
      <c r="AC93" s="43"/>
      <c r="AD93" s="38"/>
    </row>
    <row r="94" spans="1:30">
      <c r="A94" s="41">
        <v>1991</v>
      </c>
      <c r="B94" s="42"/>
      <c r="C94" s="42">
        <v>0.99139157762413577</v>
      </c>
      <c r="D94" s="42">
        <v>0.99930833872010338</v>
      </c>
      <c r="E94" s="42">
        <v>0.99952811893988369</v>
      </c>
      <c r="F94" s="42">
        <v>0.99963994828700709</v>
      </c>
      <c r="G94" s="42">
        <v>0.99970200387847452</v>
      </c>
      <c r="H94" s="42"/>
      <c r="I94" s="42">
        <v>0.99977412485025952</v>
      </c>
      <c r="J94" s="42">
        <v>0.99969409980700308</v>
      </c>
      <c r="K94" s="42">
        <v>0.9988782313886142</v>
      </c>
      <c r="L94" s="42">
        <v>0.99857688944409739</v>
      </c>
      <c r="M94" s="42">
        <v>0.99843717368604246</v>
      </c>
      <c r="N94" s="42">
        <v>0.99805446505608286</v>
      </c>
      <c r="O94" s="42">
        <v>0.99759479553903341</v>
      </c>
      <c r="P94" s="42">
        <v>0.99699949672873678</v>
      </c>
      <c r="Q94" s="42">
        <v>0.99557052139037439</v>
      </c>
      <c r="R94" s="42">
        <v>0.99331397718011405</v>
      </c>
      <c r="S94" s="42">
        <v>0.98893130295397302</v>
      </c>
      <c r="T94" s="42">
        <v>0.98221319681456198</v>
      </c>
      <c r="U94" s="42">
        <v>0.97282408559343125</v>
      </c>
      <c r="V94" s="42">
        <v>0.95854619480112746</v>
      </c>
      <c r="W94" s="42">
        <v>0.93679884827713822</v>
      </c>
      <c r="X94" s="42">
        <v>0.89843769191479805</v>
      </c>
      <c r="Y94" s="42">
        <v>0.83958702656240003</v>
      </c>
      <c r="Z94" s="42">
        <v>0.77641657892467097</v>
      </c>
      <c r="AA94" s="42">
        <v>0.66693441239915341</v>
      </c>
      <c r="AB94" s="42">
        <v>0.52161851275458426</v>
      </c>
      <c r="AC94" s="43"/>
      <c r="AD94" s="38"/>
    </row>
    <row r="95" spans="1:30">
      <c r="A95" s="40">
        <v>1992</v>
      </c>
      <c r="B95" s="42"/>
      <c r="C95" s="42">
        <v>0.99213342595051635</v>
      </c>
      <c r="D95" s="42">
        <v>0.99222725298749059</v>
      </c>
      <c r="E95" s="42">
        <v>0.99954139520490837</v>
      </c>
      <c r="F95" s="42">
        <v>0.99964380210089976</v>
      </c>
      <c r="G95" s="42">
        <v>0.99972331056052033</v>
      </c>
      <c r="H95" s="42"/>
      <c r="I95" s="42">
        <v>0.99978122751570508</v>
      </c>
      <c r="J95" s="42">
        <v>0.9997221378422485</v>
      </c>
      <c r="K95" s="42">
        <v>0.99892844293465377</v>
      </c>
      <c r="L95" s="42">
        <v>0.99864384490259051</v>
      </c>
      <c r="M95" s="42">
        <v>0.99840230362538462</v>
      </c>
      <c r="N95" s="42">
        <v>0.99806938321530081</v>
      </c>
      <c r="O95" s="42">
        <v>0.9974951619587451</v>
      </c>
      <c r="P95" s="42">
        <v>0.99693127238605816</v>
      </c>
      <c r="Q95" s="42">
        <v>0.99563771187952421</v>
      </c>
      <c r="R95" s="42">
        <v>0.99351495140530655</v>
      </c>
      <c r="S95" s="42">
        <v>0.98909143040192815</v>
      </c>
      <c r="T95" s="42">
        <v>0.98297894005022168</v>
      </c>
      <c r="U95" s="42">
        <v>0.9733850135521912</v>
      </c>
      <c r="V95" s="42">
        <v>0.95893420904321358</v>
      </c>
      <c r="W95" s="42">
        <v>0.93937106875451515</v>
      </c>
      <c r="X95" s="42">
        <v>0.89972162092553543</v>
      </c>
      <c r="Y95" s="42">
        <v>0.8374711609590908</v>
      </c>
      <c r="Z95" s="42">
        <v>0.77409229069972885</v>
      </c>
      <c r="AA95" s="42">
        <v>0.67365172425469333</v>
      </c>
      <c r="AB95" s="42">
        <v>0.56164089347079038</v>
      </c>
      <c r="AC95" s="40"/>
      <c r="AD95" s="38"/>
    </row>
    <row r="96" spans="1:30">
      <c r="A96" s="40">
        <v>1993</v>
      </c>
      <c r="B96" s="42"/>
      <c r="C96" s="42">
        <v>0.99226145000180099</v>
      </c>
      <c r="D96" s="42">
        <v>0.99261948451712179</v>
      </c>
      <c r="E96" s="42">
        <v>0.99953246734576617</v>
      </c>
      <c r="F96" s="42">
        <v>0.99962747398138585</v>
      </c>
      <c r="G96" s="42">
        <v>0.99972310566066103</v>
      </c>
      <c r="H96" s="42"/>
      <c r="I96" s="42">
        <v>0.99978367775111765</v>
      </c>
      <c r="J96" s="42">
        <v>0.99970687121598134</v>
      </c>
      <c r="K96" s="42">
        <v>0.9989241862628282</v>
      </c>
      <c r="L96" s="42">
        <v>0.99861680102767436</v>
      </c>
      <c r="M96" s="42">
        <v>0.99844156960320507</v>
      </c>
      <c r="N96" s="42">
        <v>0.99794920740265547</v>
      </c>
      <c r="O96" s="42">
        <v>0.99748022307391293</v>
      </c>
      <c r="P96" s="42">
        <v>0.99681111044513038</v>
      </c>
      <c r="Q96" s="42">
        <v>0.99567922472152948</v>
      </c>
      <c r="R96" s="42">
        <v>0.99333330108301532</v>
      </c>
      <c r="S96" s="42">
        <v>0.9892640482095626</v>
      </c>
      <c r="T96" s="42">
        <v>0.9825627139053108</v>
      </c>
      <c r="U96" s="42">
        <v>0.97296671418522274</v>
      </c>
      <c r="V96" s="42">
        <v>0.95955092396834485</v>
      </c>
      <c r="W96" s="42">
        <v>0.93759303112313941</v>
      </c>
      <c r="X96" s="42">
        <v>0.90069301780542899</v>
      </c>
      <c r="Y96" s="42">
        <v>0.84367699703552002</v>
      </c>
      <c r="Z96" s="42">
        <v>0.77719922459696222</v>
      </c>
      <c r="AA96" s="42">
        <v>0.67700067093908334</v>
      </c>
      <c r="AB96" s="42">
        <v>0.65212545772966091</v>
      </c>
      <c r="AC96" s="40"/>
      <c r="AD96" s="38"/>
    </row>
    <row r="97" spans="1:30">
      <c r="A97" s="40">
        <v>1994</v>
      </c>
      <c r="B97" s="42"/>
      <c r="C97" s="42">
        <v>0.99259571286269233</v>
      </c>
      <c r="D97" s="42">
        <v>0.99943935750743695</v>
      </c>
      <c r="E97" s="42">
        <v>0.99955385053588497</v>
      </c>
      <c r="F97" s="42">
        <v>0.99964905397801829</v>
      </c>
      <c r="G97" s="42">
        <v>0.99973181252575505</v>
      </c>
      <c r="H97" s="42"/>
      <c r="I97" s="42">
        <v>0.9997958092630912</v>
      </c>
      <c r="J97" s="42">
        <v>0.99971333175946853</v>
      </c>
      <c r="K97" s="42">
        <v>0.99891913978170266</v>
      </c>
      <c r="L97" s="42">
        <v>0.99859747098856533</v>
      </c>
      <c r="M97" s="42">
        <v>0.99846208698996852</v>
      </c>
      <c r="N97" s="42">
        <v>0.99794611046779258</v>
      </c>
      <c r="O97" s="42">
        <v>0.99745337347838903</v>
      </c>
      <c r="P97" s="42">
        <v>0.99675301345337664</v>
      </c>
      <c r="Q97" s="42">
        <v>0.99566085456783338</v>
      </c>
      <c r="R97" s="42">
        <v>0.99331254875593267</v>
      </c>
      <c r="S97" s="42">
        <v>0.98956117112992503</v>
      </c>
      <c r="T97" s="42">
        <v>0.98272458448145195</v>
      </c>
      <c r="U97" s="42">
        <v>0.97362779358167506</v>
      </c>
      <c r="V97" s="42">
        <v>0.96024087115692525</v>
      </c>
      <c r="W97" s="42">
        <v>0.93986664052748214</v>
      </c>
      <c r="X97" s="42">
        <v>0.90282709859334087</v>
      </c>
      <c r="Y97" s="42">
        <v>0.84579373720725393</v>
      </c>
      <c r="Z97" s="42">
        <v>0.78190067431943688</v>
      </c>
      <c r="AA97" s="42">
        <v>0.69008431249439406</v>
      </c>
      <c r="AB97" s="42">
        <v>0.63942011104256635</v>
      </c>
      <c r="AC97" s="38"/>
      <c r="AD97" s="38"/>
    </row>
    <row r="98" spans="1:30">
      <c r="A98" s="40">
        <v>1995</v>
      </c>
      <c r="B98" s="42"/>
      <c r="C98" s="42">
        <v>0.99283228209809171</v>
      </c>
      <c r="D98" s="42">
        <v>0.99943910082775023</v>
      </c>
      <c r="E98" s="42">
        <v>0.99957979670074459</v>
      </c>
      <c r="F98" s="42">
        <v>0.99968154996603509</v>
      </c>
      <c r="G98" s="42">
        <v>0.99973242659868045</v>
      </c>
      <c r="H98" s="42"/>
      <c r="I98" s="42">
        <v>0.99979319563383795</v>
      </c>
      <c r="J98" s="42">
        <v>0.99971085494192546</v>
      </c>
      <c r="K98" s="42">
        <v>0.99895160910333125</v>
      </c>
      <c r="L98" s="42">
        <v>0.99859629612694767</v>
      </c>
      <c r="M98" s="42">
        <v>0.99847927444626572</v>
      </c>
      <c r="N98" s="42">
        <v>0.99796342795062387</v>
      </c>
      <c r="O98" s="42">
        <v>0.99746427029116846</v>
      </c>
      <c r="P98" s="42">
        <v>0.99673407373750966</v>
      </c>
      <c r="Q98" s="42">
        <v>0.99561564683084636</v>
      </c>
      <c r="R98" s="42">
        <v>0.99339076559687733</v>
      </c>
      <c r="S98" s="42">
        <v>0.98970248521668025</v>
      </c>
      <c r="T98" s="42">
        <v>0.98323221563374552</v>
      </c>
      <c r="U98" s="42">
        <v>0.97424896682206086</v>
      </c>
      <c r="V98" s="42">
        <v>0.96067098492462888</v>
      </c>
      <c r="W98" s="42">
        <v>0.94029587099966205</v>
      </c>
      <c r="X98" s="42">
        <v>0.90424319989565738</v>
      </c>
      <c r="Y98" s="42">
        <v>0.84576652893822968</v>
      </c>
      <c r="Z98" s="42">
        <v>0.78498940608549395</v>
      </c>
      <c r="AA98" s="42">
        <v>0.70490499707039422</v>
      </c>
      <c r="AB98" s="42">
        <v>0.64334745143858618</v>
      </c>
      <c r="AC98" s="38"/>
      <c r="AD98" s="38"/>
    </row>
    <row r="99" spans="1:30">
      <c r="A99" s="40">
        <v>1996</v>
      </c>
      <c r="B99" s="42"/>
      <c r="C99" s="42">
        <v>0.99312835724749859</v>
      </c>
      <c r="D99" s="42">
        <v>0.99947748978975637</v>
      </c>
      <c r="E99" s="42">
        <v>0.99960144294182152</v>
      </c>
      <c r="F99" s="42">
        <v>0.99967581483306056</v>
      </c>
      <c r="G99" s="42">
        <v>0.99974700843834918</v>
      </c>
      <c r="H99" s="42"/>
      <c r="I99" s="42">
        <v>0.99979921142541595</v>
      </c>
      <c r="J99" s="42">
        <v>0.99973280441515533</v>
      </c>
      <c r="K99" s="42">
        <v>0.99900708988672482</v>
      </c>
      <c r="L99" s="42">
        <v>0.9986655118642237</v>
      </c>
      <c r="M99" s="42">
        <v>0.99863511627631962</v>
      </c>
      <c r="N99" s="42">
        <v>0.99824445290968167</v>
      </c>
      <c r="O99" s="42">
        <v>0.99775089049899923</v>
      </c>
      <c r="P99" s="42">
        <v>0.99698993053375717</v>
      </c>
      <c r="Q99" s="42">
        <v>0.99578753646404883</v>
      </c>
      <c r="R99" s="42">
        <v>0.99353718824450854</v>
      </c>
      <c r="S99" s="42">
        <v>0.98992036272743122</v>
      </c>
      <c r="T99" s="42">
        <v>0.98343317057481949</v>
      </c>
      <c r="U99" s="42">
        <v>0.97476848055126286</v>
      </c>
      <c r="V99" s="42">
        <v>0.96099302741750414</v>
      </c>
      <c r="W99" s="42">
        <v>0.94140916079818848</v>
      </c>
      <c r="X99" s="42">
        <v>0.90561557811204907</v>
      </c>
      <c r="Y99" s="42">
        <v>0.84723692833317377</v>
      </c>
      <c r="Z99" s="42">
        <v>0.78578948698296114</v>
      </c>
      <c r="AA99" s="42">
        <v>0.72250062400399362</v>
      </c>
      <c r="AB99" s="42">
        <v>0.65915028186443014</v>
      </c>
      <c r="AC99" s="38"/>
      <c r="AD99" s="38"/>
    </row>
    <row r="100" spans="1:30">
      <c r="A100" s="40">
        <v>1997</v>
      </c>
      <c r="B100" s="42"/>
      <c r="C100" s="42">
        <v>0.99315544738059103</v>
      </c>
      <c r="D100" s="42">
        <v>0.99946672106540135</v>
      </c>
      <c r="E100" s="42">
        <v>0.99963891233585012</v>
      </c>
      <c r="F100" s="42">
        <v>0.99970894535256238</v>
      </c>
      <c r="G100" s="42">
        <v>0.99976227324602229</v>
      </c>
      <c r="H100" s="42"/>
      <c r="I100" s="42">
        <v>0.99981742440342769</v>
      </c>
      <c r="J100" s="42">
        <v>0.99973548530333678</v>
      </c>
      <c r="K100" s="42">
        <v>0.99904898159281363</v>
      </c>
      <c r="L100" s="42">
        <v>0.99872367822738783</v>
      </c>
      <c r="M100" s="42">
        <v>0.99872012709301039</v>
      </c>
      <c r="N100" s="42">
        <v>0.99844600514134452</v>
      </c>
      <c r="O100" s="42">
        <v>0.99802347148887416</v>
      </c>
      <c r="P100" s="42">
        <v>0.99721541260581004</v>
      </c>
      <c r="Q100" s="42">
        <v>0.99594332361235105</v>
      </c>
      <c r="R100" s="42">
        <v>0.99389971611999661</v>
      </c>
      <c r="S100" s="42">
        <v>0.99025807756836126</v>
      </c>
      <c r="T100" s="42">
        <v>0.98410340718435529</v>
      </c>
      <c r="U100" s="42">
        <v>0.97511703728685806</v>
      </c>
      <c r="V100" s="42">
        <v>0.96144700094651603</v>
      </c>
      <c r="W100" s="42">
        <v>0.94241115416467691</v>
      </c>
      <c r="X100" s="42">
        <v>0.90711039147313999</v>
      </c>
      <c r="Y100" s="42">
        <v>0.84825107179124748</v>
      </c>
      <c r="Z100" s="42">
        <v>0.78667317057438646</v>
      </c>
      <c r="AA100" s="42">
        <v>0.73263939174511217</v>
      </c>
      <c r="AB100" s="42">
        <v>0.64315624182151265</v>
      </c>
      <c r="AC100" s="38"/>
      <c r="AD100" s="38"/>
    </row>
    <row r="101" spans="1:30">
      <c r="A101" s="36">
        <v>1998</v>
      </c>
      <c r="C101" s="27">
        <v>0.99319743987128373</v>
      </c>
      <c r="D101" s="27">
        <v>0.99982459809846724</v>
      </c>
      <c r="E101" s="27">
        <v>0.99982459809846724</v>
      </c>
      <c r="F101" s="27">
        <v>0.99982459809846724</v>
      </c>
      <c r="G101" s="27">
        <v>0.99982459809846724</v>
      </c>
      <c r="I101" s="27">
        <v>0.99982459809846724</v>
      </c>
      <c r="J101" s="27">
        <v>0.99975740736952756</v>
      </c>
      <c r="K101" s="27">
        <v>0.99909265551958615</v>
      </c>
      <c r="L101" s="27">
        <v>0.9987517248751353</v>
      </c>
      <c r="M101" s="27">
        <v>0.99886054092010668</v>
      </c>
      <c r="N101" s="27">
        <v>0.99860745447786681</v>
      </c>
      <c r="O101" s="27">
        <v>0.99809011430710726</v>
      </c>
      <c r="P101" s="27">
        <v>0.99722946979776694</v>
      </c>
      <c r="Q101" s="27">
        <v>0.99601707342488899</v>
      </c>
      <c r="R101" s="27">
        <v>0.99418157810816732</v>
      </c>
      <c r="S101" s="27">
        <v>0.99063876139226881</v>
      </c>
      <c r="T101" s="27">
        <v>0.98477603904801503</v>
      </c>
      <c r="U101" s="27">
        <v>0.97587605590100146</v>
      </c>
      <c r="V101" s="27">
        <v>0.96238164331553566</v>
      </c>
      <c r="W101" s="27">
        <v>0.94262383715296061</v>
      </c>
      <c r="X101" s="27">
        <v>0.90732300288546985</v>
      </c>
      <c r="Y101" s="27">
        <v>0.84736335243149674</v>
      </c>
      <c r="Z101" s="27">
        <v>0.78311649498914149</v>
      </c>
      <c r="AA101" s="27">
        <v>0.71018700045242045</v>
      </c>
      <c r="AB101" s="27">
        <v>0.68198385837021602</v>
      </c>
    </row>
    <row r="102" spans="1:30">
      <c r="A102" s="36">
        <v>1999</v>
      </c>
      <c r="C102" s="27">
        <v>0.99331522888124824</v>
      </c>
      <c r="D102" s="27">
        <v>0.9998307480679508</v>
      </c>
      <c r="E102" s="27">
        <v>0.9998307480679508</v>
      </c>
      <c r="F102" s="27">
        <v>0.9998307480679508</v>
      </c>
      <c r="G102" s="27">
        <v>0.9998307480679508</v>
      </c>
      <c r="I102" s="27">
        <v>0.9998307480679508</v>
      </c>
      <c r="J102" s="27">
        <v>0.99977102492388792</v>
      </c>
      <c r="K102" s="27">
        <v>0.99910986341083452</v>
      </c>
      <c r="L102" s="27">
        <v>0.99880124018375971</v>
      </c>
      <c r="M102" s="27">
        <v>0.99885089489157608</v>
      </c>
      <c r="N102" s="27">
        <v>0.9986234515309883</v>
      </c>
      <c r="O102" s="27">
        <v>0.99810274349213002</v>
      </c>
      <c r="P102" s="27">
        <v>0.99725038452727688</v>
      </c>
      <c r="Q102" s="27">
        <v>0.99596523319280761</v>
      </c>
      <c r="R102" s="27">
        <v>0.99418705648990857</v>
      </c>
      <c r="S102" s="27">
        <v>0.99062919000822325</v>
      </c>
      <c r="T102" s="27">
        <v>0.98512427039098482</v>
      </c>
      <c r="U102" s="27">
        <v>0.97626372955363472</v>
      </c>
      <c r="V102" s="27">
        <v>0.96294896984687484</v>
      </c>
      <c r="W102" s="27">
        <v>0.94266002871610632</v>
      </c>
      <c r="X102" s="27">
        <v>0.90781188281264247</v>
      </c>
      <c r="Y102" s="27">
        <v>0.84815988173247225</v>
      </c>
      <c r="Z102" s="27">
        <v>0.77379917151530486</v>
      </c>
      <c r="AA102" s="27">
        <v>0.66922531645569627</v>
      </c>
      <c r="AB102" s="27">
        <v>0.67988081357688812</v>
      </c>
    </row>
    <row r="103" spans="1:30">
      <c r="A103" s="36">
        <v>2000</v>
      </c>
      <c r="C103" s="27">
        <v>0.99338708233948259</v>
      </c>
      <c r="D103" s="27">
        <v>0.99983316568059688</v>
      </c>
      <c r="E103" s="27">
        <v>0.99983316568059688</v>
      </c>
      <c r="F103" s="27">
        <v>0.99983316568059688</v>
      </c>
      <c r="G103" s="27">
        <v>0.99983316568059688</v>
      </c>
      <c r="I103" s="27">
        <v>0.99983316568059688</v>
      </c>
      <c r="J103" s="27">
        <v>0.99976866677246279</v>
      </c>
      <c r="K103" s="27">
        <v>0.99911336700911846</v>
      </c>
      <c r="L103" s="27">
        <v>0.99874838831409796</v>
      </c>
      <c r="M103" s="27">
        <v>0.99883995380802282</v>
      </c>
      <c r="N103" s="27">
        <v>0.99865368951763323</v>
      </c>
      <c r="O103" s="27">
        <v>0.99810210508867891</v>
      </c>
      <c r="P103" s="27">
        <v>0.99720105008849713</v>
      </c>
      <c r="Q103" s="27">
        <v>0.99585172182227366</v>
      </c>
      <c r="R103" s="27">
        <v>0.99415956267081063</v>
      </c>
      <c r="S103" s="27">
        <v>0.99078489832860084</v>
      </c>
      <c r="T103" s="27">
        <v>0.98537966672964772</v>
      </c>
      <c r="U103" s="27">
        <v>0.97703957390935059</v>
      </c>
      <c r="V103" s="27">
        <v>0.96401069224049163</v>
      </c>
      <c r="W103" s="27">
        <v>0.94388510566022943</v>
      </c>
      <c r="X103" s="27">
        <v>0.90991388147236962</v>
      </c>
      <c r="Y103" s="27">
        <v>0.8514511168084089</v>
      </c>
      <c r="Z103" s="27">
        <v>0.76732601079070062</v>
      </c>
      <c r="AA103" s="27">
        <v>0.66852689693659939</v>
      </c>
      <c r="AB103" s="27">
        <v>0.68334838127176578</v>
      </c>
    </row>
    <row r="104" spans="1:30">
      <c r="A104" s="36">
        <v>2001</v>
      </c>
      <c r="C104" s="27">
        <v>0.99368254590342153</v>
      </c>
      <c r="D104" s="27">
        <v>0.99984481655640989</v>
      </c>
      <c r="E104" s="27">
        <v>0.99984481655640989</v>
      </c>
      <c r="F104" s="27">
        <v>0.99984481655640989</v>
      </c>
      <c r="G104" s="27">
        <v>0.99984481655640989</v>
      </c>
      <c r="I104" s="27">
        <v>0.99984481655640989</v>
      </c>
      <c r="J104" s="27">
        <v>0.99978491558026295</v>
      </c>
      <c r="K104" s="27">
        <v>0.99911477532789417</v>
      </c>
      <c r="L104" s="27">
        <v>0.99871169191713272</v>
      </c>
      <c r="M104" s="27">
        <v>0.99876040296824486</v>
      </c>
      <c r="N104" s="27">
        <v>0.99861628459036988</v>
      </c>
      <c r="O104" s="27">
        <v>0.99802584141412876</v>
      </c>
      <c r="P104" s="27">
        <v>0.99718743674232391</v>
      </c>
      <c r="Q104" s="27">
        <v>0.9958067639153253</v>
      </c>
      <c r="R104" s="27">
        <v>0.99411379726076465</v>
      </c>
      <c r="S104" s="27">
        <v>0.99084703913578442</v>
      </c>
      <c r="T104" s="27">
        <v>0.9856732525963614</v>
      </c>
      <c r="U104" s="27">
        <v>0.97756510535529306</v>
      </c>
      <c r="V104" s="27">
        <v>0.96484975051898914</v>
      </c>
      <c r="W104" s="27">
        <v>0.94466778018448061</v>
      </c>
      <c r="X104" s="27">
        <v>0.91231929568201742</v>
      </c>
      <c r="Y104" s="27">
        <v>0.85789993467454051</v>
      </c>
      <c r="Z104" s="27">
        <v>0.78441909972393642</v>
      </c>
      <c r="AA104" s="27">
        <v>0.70298263785264115</v>
      </c>
      <c r="AB104" s="27">
        <v>0.70684235976789167</v>
      </c>
    </row>
    <row r="105" spans="1:30">
      <c r="A105" s="36">
        <v>2002</v>
      </c>
      <c r="C105" s="27">
        <v>0.99342529612282515</v>
      </c>
      <c r="D105" s="27">
        <v>0.99984490252802594</v>
      </c>
      <c r="E105" s="27">
        <v>0.99984490252802594</v>
      </c>
      <c r="F105" s="27">
        <v>0.99984490252802594</v>
      </c>
      <c r="G105" s="27">
        <v>0.99984490252802594</v>
      </c>
      <c r="I105" s="27">
        <v>0.99984490252802594</v>
      </c>
      <c r="J105" s="27">
        <v>0.99978634136684252</v>
      </c>
      <c r="K105" s="27">
        <v>0.99908606258152266</v>
      </c>
      <c r="L105" s="27">
        <v>0.99870233401915087</v>
      </c>
      <c r="M105" s="27">
        <v>0.99878139764276275</v>
      </c>
      <c r="N105" s="27">
        <v>0.99861780560116808</v>
      </c>
      <c r="O105" s="27">
        <v>0.99809955387965965</v>
      </c>
      <c r="P105" s="27">
        <v>0.99711423696840118</v>
      </c>
      <c r="Q105" s="27">
        <v>0.99577749852448671</v>
      </c>
      <c r="R105" s="27">
        <v>0.99394527227021023</v>
      </c>
      <c r="S105" s="27">
        <v>0.99103467763830178</v>
      </c>
      <c r="T105" s="27">
        <v>0.98579934744731146</v>
      </c>
      <c r="U105" s="27">
        <v>0.97800753706023558</v>
      </c>
      <c r="V105" s="27">
        <v>0.96527488012457252</v>
      </c>
      <c r="W105" s="27">
        <v>0.94548083014332052</v>
      </c>
      <c r="X105" s="27">
        <v>0.91314510344099176</v>
      </c>
      <c r="Y105" s="27">
        <v>0.85819857525403931</v>
      </c>
      <c r="Z105" s="27">
        <v>0.78888721477240387</v>
      </c>
      <c r="AA105" s="27">
        <v>0.71809012292395979</v>
      </c>
      <c r="AB105" s="27">
        <v>0.71375204296054173</v>
      </c>
    </row>
    <row r="106" spans="1:30">
      <c r="A106" s="36">
        <v>2003</v>
      </c>
      <c r="C106" s="27">
        <v>0.9934551923073337</v>
      </c>
      <c r="D106" s="27">
        <v>0.99984568256000816</v>
      </c>
      <c r="E106" s="27">
        <v>0.99984568256000816</v>
      </c>
      <c r="F106" s="27">
        <v>0.99984568256000816</v>
      </c>
      <c r="G106" s="27">
        <v>0.99984568256000816</v>
      </c>
      <c r="I106" s="27">
        <v>0.99984568256000816</v>
      </c>
      <c r="J106" s="27">
        <v>0.99978432485374902</v>
      </c>
      <c r="K106" s="27">
        <v>0.99910819678793605</v>
      </c>
      <c r="L106" s="27">
        <v>0.9986877967361969</v>
      </c>
      <c r="M106" s="27">
        <v>0.99877591707158653</v>
      </c>
      <c r="N106" s="27">
        <v>0.99861450881104141</v>
      </c>
      <c r="O106" s="27">
        <v>0.99810992273305221</v>
      </c>
      <c r="P106" s="27">
        <v>0.99714665336536223</v>
      </c>
      <c r="Q106" s="27">
        <v>0.99575152194091188</v>
      </c>
      <c r="R106" s="27">
        <v>0.99390970224121578</v>
      </c>
      <c r="S106" s="27">
        <v>0.99109081872067462</v>
      </c>
      <c r="T106" s="27">
        <v>0.98607375579517687</v>
      </c>
      <c r="U106" s="27">
        <v>0.97849005162978309</v>
      </c>
      <c r="V106" s="27">
        <v>0.96642363821212607</v>
      </c>
      <c r="W106" s="27">
        <v>0.94655267922309227</v>
      </c>
      <c r="X106" s="27">
        <v>0.91477605197487311</v>
      </c>
      <c r="Y106" s="27">
        <v>0.86269186374369999</v>
      </c>
      <c r="Z106" s="27">
        <v>0.79878345498783454</v>
      </c>
      <c r="AA106" s="27">
        <v>0.73947116361419907</v>
      </c>
      <c r="AB106" s="27">
        <v>0.72295686104487311</v>
      </c>
    </row>
    <row r="107" spans="1:30">
      <c r="A107" s="36">
        <v>2004</v>
      </c>
      <c r="C107" s="27">
        <v>0.99362943045830254</v>
      </c>
      <c r="D107" s="27">
        <v>0.99985714643807366</v>
      </c>
      <c r="E107" s="27">
        <v>0.99985714643807366</v>
      </c>
      <c r="F107" s="27">
        <v>0.99985714643807366</v>
      </c>
      <c r="G107" s="27">
        <v>0.99985714643807366</v>
      </c>
      <c r="I107" s="27">
        <v>0.99985714643807366</v>
      </c>
      <c r="J107" s="27">
        <v>0.99981679109058774</v>
      </c>
      <c r="K107" s="27">
        <v>0.99913306612774255</v>
      </c>
      <c r="L107" s="27">
        <v>0.99857563655875581</v>
      </c>
      <c r="M107" s="27">
        <v>0.99857971687283942</v>
      </c>
      <c r="N107" s="27">
        <v>0.99864967729648257</v>
      </c>
      <c r="O107" s="27">
        <v>0.99821762479145093</v>
      </c>
      <c r="P107" s="27">
        <v>0.99736553695296515</v>
      </c>
      <c r="Q107" s="27">
        <v>0.99578236993611413</v>
      </c>
      <c r="R107" s="27">
        <v>0.99355077720891649</v>
      </c>
      <c r="S107" s="27">
        <v>0.99050442215172374</v>
      </c>
      <c r="T107" s="27">
        <v>0.98604410415989641</v>
      </c>
      <c r="U107" s="27">
        <v>0.97939287956103183</v>
      </c>
      <c r="V107" s="27">
        <v>0.96935086972938733</v>
      </c>
      <c r="W107" s="27">
        <v>0.95075541257563567</v>
      </c>
      <c r="X107" s="27">
        <v>0.91816349625365534</v>
      </c>
      <c r="Y107" s="27">
        <v>0.86131526585964246</v>
      </c>
      <c r="Z107" s="27">
        <v>0.79480164966971156</v>
      </c>
      <c r="AA107" s="27">
        <v>0.73623824881630417</v>
      </c>
      <c r="AB107" s="27">
        <v>0.71722886421861665</v>
      </c>
    </row>
    <row r="108" spans="1:30">
      <c r="A108" s="36">
        <v>2005</v>
      </c>
      <c r="C108" s="27">
        <v>0.99351877056632987</v>
      </c>
      <c r="D108" s="27">
        <v>0.9998567808309099</v>
      </c>
      <c r="E108" s="27">
        <v>0.9998567808309099</v>
      </c>
      <c r="F108" s="27">
        <v>0.9998567808309099</v>
      </c>
      <c r="G108" s="27">
        <v>0.9998567808309099</v>
      </c>
      <c r="I108" s="27">
        <v>0.9998567808309099</v>
      </c>
      <c r="J108" s="27">
        <v>0.99979963451112575</v>
      </c>
      <c r="K108" s="27">
        <v>0.99912676221106178</v>
      </c>
      <c r="L108" s="27">
        <v>0.99863897257476464</v>
      </c>
      <c r="M108" s="27">
        <v>0.99870885535284626</v>
      </c>
      <c r="N108" s="27">
        <v>0.99862883562294258</v>
      </c>
      <c r="O108" s="27">
        <v>0.99821800834622143</v>
      </c>
      <c r="P108" s="27">
        <v>0.99721780715127639</v>
      </c>
      <c r="Q108" s="27">
        <v>0.99584486376307824</v>
      </c>
      <c r="R108" s="27">
        <v>0.99381115897251893</v>
      </c>
      <c r="S108" s="27">
        <v>0.99132523447585374</v>
      </c>
      <c r="T108" s="27">
        <v>0.9865312108340808</v>
      </c>
      <c r="U108" s="27">
        <v>0.9797698276841359</v>
      </c>
      <c r="V108" s="27">
        <v>0.96787544107733625</v>
      </c>
      <c r="W108" s="27">
        <v>0.94930481928316235</v>
      </c>
      <c r="X108" s="27">
        <v>0.91811725615498174</v>
      </c>
      <c r="Y108" s="27">
        <v>0.8699602475598639</v>
      </c>
      <c r="Z108" s="27">
        <v>0.81002576136235538</v>
      </c>
      <c r="AA108" s="27">
        <v>0.7671143661141081</v>
      </c>
      <c r="AB108" s="27">
        <v>0.7743566992014197</v>
      </c>
    </row>
    <row r="109" spans="1:30">
      <c r="A109" s="36">
        <v>2006</v>
      </c>
      <c r="C109" s="27">
        <v>0.99370126958784866</v>
      </c>
      <c r="D109" s="27">
        <v>0.99985758507379374</v>
      </c>
      <c r="E109" s="27">
        <v>0.99985758507379374</v>
      </c>
      <c r="F109" s="27">
        <v>0.99985758507379374</v>
      </c>
      <c r="G109" s="27">
        <v>0.99985758507379374</v>
      </c>
      <c r="I109" s="27">
        <v>0.99985758507379374</v>
      </c>
      <c r="J109" s="27">
        <v>0.99981217286060364</v>
      </c>
      <c r="K109" s="27">
        <v>0.99915049024698588</v>
      </c>
      <c r="L109" s="27">
        <v>0.99858676571840699</v>
      </c>
      <c r="M109" s="27">
        <v>0.99865466484409893</v>
      </c>
      <c r="N109" s="27">
        <v>0.99858993324675871</v>
      </c>
      <c r="O109" s="27">
        <v>0.99822130642266782</v>
      </c>
      <c r="P109" s="27">
        <v>0.99728234158708839</v>
      </c>
      <c r="Q109" s="27">
        <v>0.99589503040013216</v>
      </c>
      <c r="R109" s="27">
        <v>0.99384519259058945</v>
      </c>
      <c r="S109" s="27">
        <v>0.99134841069967294</v>
      </c>
      <c r="T109" s="27">
        <v>0.98685087922766335</v>
      </c>
      <c r="U109" s="27">
        <v>0.98020884751406445</v>
      </c>
      <c r="V109" s="27">
        <v>0.96935387488831071</v>
      </c>
      <c r="W109" s="27">
        <v>0.95084242621047577</v>
      </c>
      <c r="X109" s="27">
        <v>0.92017996779512923</v>
      </c>
      <c r="Y109" s="27">
        <v>0.8744589786440965</v>
      </c>
      <c r="Z109" s="27">
        <v>0.81801651679976528</v>
      </c>
      <c r="AA109" s="27">
        <v>0.78166181950377167</v>
      </c>
      <c r="AB109" s="27">
        <v>0.77364778261984113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Q23"/>
  <sheetViews>
    <sheetView workbookViewId="0">
      <selection activeCell="B2" sqref="B2:FD23"/>
    </sheetView>
    <sheetView workbookViewId="1"/>
    <sheetView workbookViewId="2"/>
    <sheetView workbookViewId="3"/>
    <sheetView workbookViewId="4"/>
  </sheetViews>
  <sheetFormatPr defaultColWidth="13.42578125" defaultRowHeight="12.75"/>
  <cols>
    <col min="1" max="1" width="16" style="25" customWidth="1"/>
    <col min="2" max="144" width="10.140625" style="25" customWidth="1"/>
    <col min="145" max="16384" width="13.42578125" style="25"/>
  </cols>
  <sheetData>
    <row r="1" spans="1:173" ht="50.1" customHeight="1">
      <c r="A1" s="17" t="s">
        <v>34</v>
      </c>
      <c r="B1" s="28">
        <v>1847</v>
      </c>
      <c r="C1" s="28">
        <v>1848</v>
      </c>
      <c r="D1" s="28">
        <v>1849</v>
      </c>
      <c r="E1" s="28">
        <v>1850</v>
      </c>
      <c r="F1" s="28">
        <v>1851</v>
      </c>
      <c r="G1" s="28">
        <v>1852</v>
      </c>
      <c r="H1" s="28">
        <v>1853</v>
      </c>
      <c r="I1" s="28">
        <v>1854</v>
      </c>
      <c r="J1" s="28">
        <v>1855</v>
      </c>
      <c r="K1" s="28">
        <v>1856</v>
      </c>
      <c r="L1" s="28">
        <v>1857</v>
      </c>
      <c r="M1" s="28">
        <v>1858</v>
      </c>
      <c r="N1" s="28">
        <v>1859</v>
      </c>
      <c r="O1" s="28">
        <v>1860</v>
      </c>
      <c r="P1" s="28">
        <v>1861</v>
      </c>
      <c r="Q1" s="28">
        <v>1862</v>
      </c>
      <c r="R1" s="28">
        <v>1863</v>
      </c>
      <c r="S1" s="28">
        <v>1864</v>
      </c>
      <c r="T1" s="28">
        <v>1865</v>
      </c>
      <c r="U1" s="28">
        <v>1866</v>
      </c>
      <c r="V1" s="28">
        <v>1867</v>
      </c>
      <c r="W1" s="28">
        <v>1868</v>
      </c>
      <c r="X1" s="28">
        <v>1869</v>
      </c>
      <c r="Y1" s="28">
        <v>1870</v>
      </c>
      <c r="Z1" s="28">
        <v>1871</v>
      </c>
      <c r="AA1" s="28">
        <v>1872</v>
      </c>
      <c r="AB1" s="28">
        <v>1873</v>
      </c>
      <c r="AC1" s="28">
        <v>1874</v>
      </c>
      <c r="AD1" s="28">
        <v>1875</v>
      </c>
      <c r="AE1" s="28">
        <v>1876</v>
      </c>
      <c r="AF1" s="28">
        <v>1877</v>
      </c>
      <c r="AG1" s="28">
        <v>1878</v>
      </c>
      <c r="AH1" s="28">
        <v>1879</v>
      </c>
      <c r="AI1" s="28">
        <v>1880</v>
      </c>
      <c r="AJ1" s="28">
        <v>1881</v>
      </c>
      <c r="AK1" s="28">
        <v>1882</v>
      </c>
      <c r="AL1" s="28">
        <v>1883</v>
      </c>
      <c r="AM1" s="28">
        <v>1884</v>
      </c>
      <c r="AN1" s="28">
        <v>1885</v>
      </c>
      <c r="AO1" s="28">
        <v>1886</v>
      </c>
      <c r="AP1" s="28">
        <v>1887</v>
      </c>
      <c r="AQ1" s="28">
        <v>1888</v>
      </c>
      <c r="AR1" s="28">
        <v>1889</v>
      </c>
      <c r="AS1" s="28">
        <v>1890</v>
      </c>
      <c r="AT1" s="28">
        <v>1891</v>
      </c>
      <c r="AU1" s="28">
        <v>1892</v>
      </c>
      <c r="AV1" s="28">
        <v>1893</v>
      </c>
      <c r="AW1" s="28">
        <v>1894</v>
      </c>
      <c r="AX1" s="28">
        <v>1895</v>
      </c>
      <c r="AY1" s="28">
        <v>1896</v>
      </c>
      <c r="AZ1" s="28">
        <v>1897</v>
      </c>
      <c r="BA1" s="28">
        <v>1898</v>
      </c>
      <c r="BB1" s="28">
        <v>1899</v>
      </c>
      <c r="BC1" s="28">
        <v>1900</v>
      </c>
      <c r="BD1" s="28">
        <v>1901</v>
      </c>
      <c r="BE1" s="28">
        <v>1902</v>
      </c>
      <c r="BF1" s="28">
        <v>1903</v>
      </c>
      <c r="BG1" s="28">
        <v>1904</v>
      </c>
      <c r="BH1" s="28">
        <v>1905</v>
      </c>
      <c r="BI1" s="28">
        <v>1906</v>
      </c>
      <c r="BJ1" s="28">
        <v>1907</v>
      </c>
      <c r="BK1" s="28">
        <v>1908</v>
      </c>
      <c r="BL1" s="28">
        <v>1909</v>
      </c>
      <c r="BM1" s="28">
        <v>1910</v>
      </c>
      <c r="BN1" s="28">
        <v>1911</v>
      </c>
      <c r="BO1" s="28">
        <v>1912</v>
      </c>
      <c r="BP1" s="28">
        <v>1913</v>
      </c>
      <c r="BQ1" s="28">
        <v>1914</v>
      </c>
      <c r="BR1" s="28">
        <v>1915</v>
      </c>
      <c r="BS1" s="28">
        <v>1916</v>
      </c>
      <c r="BT1" s="28">
        <v>1917</v>
      </c>
      <c r="BU1" s="28">
        <v>1918</v>
      </c>
      <c r="BV1" s="28">
        <v>1919</v>
      </c>
      <c r="BW1" s="28">
        <v>1920</v>
      </c>
      <c r="BX1" s="28">
        <v>1921</v>
      </c>
      <c r="BY1" s="28">
        <v>1922</v>
      </c>
      <c r="BZ1" s="28">
        <v>1923</v>
      </c>
      <c r="CA1" s="28">
        <v>1924</v>
      </c>
      <c r="CB1" s="28">
        <v>1925</v>
      </c>
      <c r="CC1" s="28">
        <v>1926</v>
      </c>
      <c r="CD1" s="28">
        <v>1927</v>
      </c>
      <c r="CE1" s="28">
        <v>1928</v>
      </c>
      <c r="CF1" s="28">
        <v>1929</v>
      </c>
      <c r="CG1" s="28">
        <v>1930</v>
      </c>
      <c r="CH1" s="28">
        <v>1931</v>
      </c>
      <c r="CI1" s="28">
        <v>1932</v>
      </c>
      <c r="CJ1" s="28">
        <v>1933</v>
      </c>
      <c r="CK1" s="28">
        <v>1934</v>
      </c>
      <c r="CL1" s="28">
        <v>1935</v>
      </c>
      <c r="CM1" s="28">
        <v>1936</v>
      </c>
      <c r="CN1" s="28">
        <v>1937</v>
      </c>
      <c r="CO1" s="28">
        <v>1938</v>
      </c>
      <c r="CP1" s="28">
        <v>1939</v>
      </c>
      <c r="CQ1" s="28">
        <v>1940</v>
      </c>
      <c r="CR1" s="28">
        <v>1941</v>
      </c>
      <c r="CS1" s="28">
        <v>1942</v>
      </c>
      <c r="CT1" s="28">
        <v>1943</v>
      </c>
      <c r="CU1" s="28">
        <v>1944</v>
      </c>
      <c r="CV1" s="28">
        <v>1945</v>
      </c>
      <c r="CW1" s="28">
        <v>1946</v>
      </c>
      <c r="CX1" s="28">
        <v>1947</v>
      </c>
      <c r="CY1" s="28">
        <v>1948</v>
      </c>
      <c r="CZ1" s="28">
        <v>1949</v>
      </c>
      <c r="DA1" s="28">
        <v>1950</v>
      </c>
      <c r="DB1" s="28">
        <v>1951</v>
      </c>
      <c r="DC1" s="28">
        <v>1952</v>
      </c>
      <c r="DD1" s="28">
        <v>1953</v>
      </c>
      <c r="DE1" s="28">
        <v>1954</v>
      </c>
      <c r="DF1" s="28">
        <v>1955</v>
      </c>
      <c r="DG1" s="28">
        <v>1956</v>
      </c>
      <c r="DH1" s="28">
        <v>1957</v>
      </c>
      <c r="DI1" s="28">
        <v>1958</v>
      </c>
      <c r="DJ1" s="28">
        <v>1959</v>
      </c>
      <c r="DK1" s="28">
        <v>1960</v>
      </c>
      <c r="DL1" s="28">
        <v>1961</v>
      </c>
      <c r="DM1" s="28">
        <v>1962</v>
      </c>
      <c r="DN1" s="28">
        <v>1963</v>
      </c>
      <c r="DO1" s="28">
        <v>1964</v>
      </c>
      <c r="DP1" s="28">
        <v>1965</v>
      </c>
      <c r="DQ1" s="28">
        <v>1966</v>
      </c>
      <c r="DR1" s="28">
        <v>1967</v>
      </c>
      <c r="DS1" s="28">
        <v>1968</v>
      </c>
      <c r="DT1" s="28">
        <v>1969</v>
      </c>
      <c r="DU1" s="28">
        <v>1970</v>
      </c>
      <c r="DV1" s="28">
        <v>1971</v>
      </c>
      <c r="DW1" s="28">
        <v>1972</v>
      </c>
      <c r="DX1" s="28">
        <v>1973</v>
      </c>
      <c r="DY1" s="28">
        <v>1974</v>
      </c>
      <c r="DZ1" s="28">
        <v>1975</v>
      </c>
      <c r="EA1" s="28">
        <v>1976</v>
      </c>
      <c r="EB1" s="28">
        <v>1977</v>
      </c>
      <c r="EC1" s="28">
        <v>1978</v>
      </c>
      <c r="ED1" s="28">
        <v>1979</v>
      </c>
      <c r="EE1" s="28">
        <v>1980</v>
      </c>
      <c r="EF1" s="28">
        <v>1981</v>
      </c>
      <c r="EG1" s="28">
        <v>1982</v>
      </c>
      <c r="EH1" s="28">
        <v>1983</v>
      </c>
      <c r="EI1" s="28">
        <v>1984</v>
      </c>
      <c r="EJ1" s="28">
        <v>1985</v>
      </c>
      <c r="EK1" s="28">
        <v>1986</v>
      </c>
      <c r="EL1" s="28">
        <v>1987</v>
      </c>
      <c r="EM1" s="28">
        <v>1988</v>
      </c>
      <c r="EN1" s="28">
        <v>1989</v>
      </c>
    </row>
    <row r="2" spans="1:173" ht="17.100000000000001" customHeight="1">
      <c r="A2" s="29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>
        <f>'Raw Adj (NEAF)'!C$3/'Population (NEAF)'!C$2*10^5</f>
        <v>0</v>
      </c>
      <c r="CZ2" s="130">
        <f>'Raw Adj (NEAF)'!C$4/'Population (NEAF)'!C$3*10^5</f>
        <v>0</v>
      </c>
      <c r="DA2" s="130">
        <f>'Raw Adj (NEAF)'!C$5/'Population (NEAF)'!C$4*10^5</f>
        <v>0</v>
      </c>
      <c r="DB2" s="130">
        <f>'Raw Adj (NEAF)'!C$6/'Population (NEAF)'!C$5*10^5</f>
        <v>0</v>
      </c>
      <c r="DC2" s="130">
        <f>'Raw Adj (NEAF)'!C$7/'Population (NEAF)'!C$6*10^5</f>
        <v>0.41144208736309901</v>
      </c>
      <c r="DD2" s="130">
        <f>'Raw Adj (NEAF)'!C$8/'Population (NEAF)'!C$7*10^5</f>
        <v>0</v>
      </c>
      <c r="DE2" s="130">
        <f>'Raw Adj (NEAF)'!C$9/'Population (NEAF)'!C$8*10^5</f>
        <v>0</v>
      </c>
      <c r="DF2" s="130">
        <f>'Raw Adj (NEAF)'!C$10/'Population (NEAF)'!C$9*10^5</f>
        <v>0</v>
      </c>
      <c r="DG2" s="130">
        <f>'Raw Adj (NEAF)'!C$11/'Population (NEAF)'!C$10*10^5</f>
        <v>0.36061226812854569</v>
      </c>
      <c r="DH2" s="130">
        <f>'Raw Adj (NEAF)'!C$12/'Population (NEAF)'!C$11*10^5</f>
        <v>0</v>
      </c>
      <c r="DI2" s="130">
        <f>'Raw Adj (NEAF)'!C$13/'Population (NEAF)'!C$12*10^5</f>
        <v>0</v>
      </c>
      <c r="DJ2" s="130">
        <f>'Raw Adj (NEAF)'!C$14/'Population (NEAF)'!C$13*10^5</f>
        <v>0</v>
      </c>
      <c r="DK2" s="130">
        <f>'Raw Adj (NEAF)'!C$15/'Population (NEAF)'!C$14*10^5</f>
        <v>0.33470337867827482</v>
      </c>
      <c r="DL2" s="130">
        <f>'Raw Adj (NEAF)'!C$16/'Population (NEAF)'!C$15*10^5</f>
        <v>0</v>
      </c>
      <c r="DM2" s="130">
        <f>'Raw Adj (NEAF)'!C$17/'Population (NEAF)'!C$16*10^5</f>
        <v>0.34471703901852163</v>
      </c>
      <c r="DN2" s="130">
        <f>'Raw Adj (NEAF)'!C$18/'Population (NEAF)'!C$17*10^5</f>
        <v>0.35086134723809592</v>
      </c>
      <c r="DO2" s="130">
        <f>'Raw Adj (NEAF)'!C$19/'Population (NEAF)'!C$18*10^5</f>
        <v>0</v>
      </c>
      <c r="DP2" s="130">
        <f>'Raw Adj (NEAF)'!C$20/'Population (NEAF)'!C$19*10^5</f>
        <v>0</v>
      </c>
      <c r="DQ2" s="130">
        <f>'Raw Adj (NEAF)'!C$21/'Population (NEAF)'!C$20*10^5</f>
        <v>0</v>
      </c>
      <c r="DR2" s="130">
        <f>'Raw Adj (NEAF)'!C$22/'Population (NEAF)'!C$21*10^5</f>
        <v>0</v>
      </c>
      <c r="DS2" s="130">
        <f>'Raw Adj (NEAF)'!C$23/'Population (NEAF)'!C$22*10^5</f>
        <v>0</v>
      </c>
      <c r="DT2" s="130">
        <f>'Raw Adj (NEAF)'!C$24/'Population (NEAF)'!C$23*10^5</f>
        <v>0</v>
      </c>
      <c r="DU2" s="130">
        <f>'Raw Adj (NEAF)'!C$25/'Population (NEAF)'!C$24*10^5</f>
        <v>0</v>
      </c>
      <c r="DV2" s="130">
        <f>'Raw Adj (NEAF)'!C$26/'Population (NEAF)'!C$25*10^5</f>
        <v>0</v>
      </c>
      <c r="DW2" s="130">
        <f>'Raw Adj (NEAF)'!C$27/'Population (NEAF)'!C$26*10^5</f>
        <v>0</v>
      </c>
      <c r="DX2" s="130">
        <f>'Raw Adj (NEAF)'!C$28/'Population (NEAF)'!C$27*10^5</f>
        <v>0</v>
      </c>
      <c r="DY2" s="130">
        <f>'Raw Adj (NEAF)'!C$29/'Population (NEAF)'!C$28*10^5</f>
        <v>0</v>
      </c>
      <c r="DZ2" s="130">
        <f>'Raw Adj (NEAF)'!C$30/'Population (NEAF)'!C$29*10^5</f>
        <v>0</v>
      </c>
      <c r="EA2" s="130">
        <f>'Raw Adj (NEAF)'!C$31/'Population (NEAF)'!C$30*10^5</f>
        <v>0</v>
      </c>
      <c r="EB2" s="130">
        <f>'Raw Adj (NEAF)'!C$32/'Population (NEAF)'!C$31*10^5</f>
        <v>0.36430577549884274</v>
      </c>
      <c r="EC2" s="130">
        <f>'Raw Adj (NEAF)'!C$33/'Population (NEAF)'!C$32*10^5</f>
        <v>0</v>
      </c>
      <c r="ED2" s="130">
        <f>'Raw Adj (NEAF)'!C$34/'Population (NEAF)'!C$33*10^5</f>
        <v>0</v>
      </c>
      <c r="EE2" s="130">
        <f>'Raw Adj (NEAF)'!C$35/'Population (NEAF)'!C$34*10^5</f>
        <v>0</v>
      </c>
      <c r="EF2" s="130">
        <f>'Raw Adj (NEAF)'!C$36/'Population (NEAF)'!C$35*10^5</f>
        <v>0</v>
      </c>
      <c r="EG2" s="130">
        <f>'Raw Adj (NEAF)'!C$37/'Population (NEAF)'!C$36*10^5</f>
        <v>0</v>
      </c>
      <c r="EH2" s="130">
        <f>'Raw Adj (NEAF)'!C$38/'Population (NEAF)'!C$37*10^5</f>
        <v>0</v>
      </c>
      <c r="EI2" s="130">
        <f>'Raw Adj (NEAF)'!C$39/'Population (NEAF)'!C$38*10^5</f>
        <v>0</v>
      </c>
      <c r="EJ2" s="130">
        <f>'Raw Adj (NEAF)'!C$40/'Population (NEAF)'!C$39*10^5</f>
        <v>0</v>
      </c>
      <c r="EK2" s="130">
        <f>'Raw Adj (NEAF)'!C$41/'Population (NEAF)'!C$40*10^5</f>
        <v>0</v>
      </c>
      <c r="EL2" s="130">
        <f>'Raw Adj (NEAF)'!C$42/'Population (NEAF)'!C$41*10^5</f>
        <v>0</v>
      </c>
      <c r="EM2" s="130">
        <f>'Raw Adj (NEAF)'!C$43/'Population (NEAF)'!C$42*10^5</f>
        <v>0</v>
      </c>
      <c r="EN2" s="130">
        <f>'Raw Adj (NEAF)'!C$44/'Population (NEAF)'!C$43*10^5</f>
        <v>0</v>
      </c>
      <c r="EO2" s="130">
        <f>'Raw Adj (NEAF)'!C$45/'Population (NEAF)'!C$44*10^5</f>
        <v>0</v>
      </c>
      <c r="EP2" s="25">
        <f>'Raw Adj (NEAF)'!C$46/'Population (NEAF)'!C$45*10^5</f>
        <v>0</v>
      </c>
      <c r="EQ2" s="25">
        <f>'Raw Adj (NEAF)'!C$47/'Population (NEAF)'!C$46*10^5</f>
        <v>0</v>
      </c>
      <c r="ER2" s="25">
        <f>'Raw Adj (NEAF)'!C$48/'Population (NEAF)'!C$47*10^5</f>
        <v>0</v>
      </c>
      <c r="ES2" s="25">
        <f>'Raw Adj (NEAF)'!C$49/'Population (NEAF)'!C$48*10^5</f>
        <v>0</v>
      </c>
      <c r="ET2" s="25">
        <f>'Raw Adj (NEAF)'!C$50/'Population (NEAF)'!C$49*10^5</f>
        <v>0</v>
      </c>
      <c r="EU2" s="25">
        <f>'Raw Adj (NEAF)'!C$51/'Population (NEAF)'!C$50*10^5</f>
        <v>0</v>
      </c>
      <c r="EV2" s="25">
        <f>'Raw Adj (NEAF)'!C$52/'Population (NEAF)'!C$51*10^5</f>
        <v>0</v>
      </c>
      <c r="EW2" s="25">
        <f>'Raw Adj (NEAF)'!C$53/'Population (NEAF)'!C$52*10^5</f>
        <v>0</v>
      </c>
      <c r="EX2" s="25">
        <f>'Raw Adj (NEAF)'!C$54/'Population (NEAF)'!C$53*10^5</f>
        <v>0</v>
      </c>
      <c r="EY2" s="25">
        <f>'Raw Adj (NEAF)'!C$55/'Population (NEAF)'!C$54*10^5</f>
        <v>0</v>
      </c>
      <c r="EZ2" s="25">
        <f>'Raw Adj (NEAF)'!C$56/'Population (NEAF)'!C$55*10^5</f>
        <v>0</v>
      </c>
      <c r="FA2" s="25">
        <f>'Raw Adj (NEAF)'!C$57/'Population (NEAF)'!C$56*10^5</f>
        <v>0</v>
      </c>
      <c r="FB2" s="25">
        <f>'Raw Adj (NEAF)'!C$58/'Population (NEAF)'!C$57*10^5</f>
        <v>0</v>
      </c>
      <c r="FC2" s="25">
        <f>'Raw Adj (NEAF)'!C$59/'Population (NEAF)'!C$58*10^5</f>
        <v>0</v>
      </c>
      <c r="FD2" s="25">
        <f>'Raw Adj (NEAF)'!C$60/'Population (NEAF)'!C$59*10^5</f>
        <v>0</v>
      </c>
    </row>
    <row r="3" spans="1:173" ht="17.100000000000001" customHeight="1">
      <c r="A3" s="28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>
        <f>(0*'Raw Adj (NEAF)'!$C3+'Raw Adj (NEAF)'!$D3+'Raw Adj (NEAF)'!$E3+'Raw Adj (NEAF)'!$F3+'Raw Adj (NEAF)'!$G3)/('Population (NEAF)'!$D2+0*'Population (NEAF)'!$C2)*10^5</f>
        <v>0</v>
      </c>
      <c r="CX3" s="130">
        <f>(0*'Raw Adj (NEAF)'!$C4+'Raw Adj (NEAF)'!$D4+'Raw Adj (NEAF)'!$E4+'Raw Adj (NEAF)'!$F4+'Raw Adj (NEAF)'!$G4)/('Population (NEAF)'!$D3+0*'Population (NEAF)'!$C3)*10^5</f>
        <v>0.11506594679363141</v>
      </c>
      <c r="CY3" s="130">
        <f>(0*'Raw Adj (NEAF)'!$C5+'Raw Adj (NEAF)'!$D5+'Raw Adj (NEAF)'!$E5+'Raw Adj (NEAF)'!$F5+'Raw Adj (NEAF)'!$G5)/('Population (NEAF)'!$D4+0*'Population (NEAF)'!$C4)*10^5</f>
        <v>0.22111775510681059</v>
      </c>
      <c r="CZ3" s="130">
        <f>(0*'Raw Adj (NEAF)'!$C6+'Raw Adj (NEAF)'!$D6+'Raw Adj (NEAF)'!$E6+'Raw Adj (NEAF)'!$F6+'Raw Adj (NEAF)'!$G6)/('Population (NEAF)'!$D5+0*'Population (NEAF)'!$C5)*10^5</f>
        <v>0.31947999054132087</v>
      </c>
      <c r="DA3" s="130">
        <f>(0*'Raw Adj (NEAF)'!$C7+'Raw Adj (NEAF)'!$D7+'Raw Adj (NEAF)'!$E7+'Raw Adj (NEAF)'!$F7+'Raw Adj (NEAF)'!$G7)/('Population (NEAF)'!$D6+0*'Population (NEAF)'!$C6)*10^5</f>
        <v>0</v>
      </c>
      <c r="DB3" s="130">
        <f>(0*'Raw Adj (NEAF)'!$C8+'Raw Adj (NEAF)'!$D8+'Raw Adj (NEAF)'!$E8+'Raw Adj (NEAF)'!$F8+'Raw Adj (NEAF)'!$G8)/('Population (NEAF)'!$D7+0*'Population (NEAF)'!$C7)*10^5</f>
        <v>9.9423758893975436E-2</v>
      </c>
      <c r="DC3" s="130">
        <f>(0*'Raw Adj (NEAF)'!$C9+'Raw Adj (NEAF)'!$D9+'Raw Adj (NEAF)'!$E9+'Raw Adj (NEAF)'!$F9+'Raw Adj (NEAF)'!$G9)/('Population (NEAF)'!$D8+0*'Population (NEAF)'!$C8)*10^5</f>
        <v>0.19223461485543325</v>
      </c>
      <c r="DD3" s="130">
        <f>(0*'Raw Adj (NEAF)'!$C10+'Raw Adj (NEAF)'!$D10+'Raw Adj (NEAF)'!$E10+'Raw Adj (NEAF)'!$F10+'Raw Adj (NEAF)'!$G10)/('Population (NEAF)'!$D9+0*'Population (NEAF)'!$C9)*10^5</f>
        <v>9.2805363732004237E-2</v>
      </c>
      <c r="DE3" s="130">
        <f>(0*'Raw Adj (NEAF)'!$C11+'Raw Adj (NEAF)'!$D11+'Raw Adj (NEAF)'!$E11+'Raw Adj (NEAF)'!$F11+'Raw Adj (NEAF)'!$G11)/('Population (NEAF)'!$D10+0*'Population (NEAF)'!$C10)*10^5</f>
        <v>0.17988951530490582</v>
      </c>
      <c r="DF3" s="130">
        <f>(0*'Raw Adj (NEAF)'!$C12+'Raw Adj (NEAF)'!$D12+'Raw Adj (NEAF)'!$E12+'Raw Adj (NEAF)'!$F12+'Raw Adj (NEAF)'!$G12)/('Population (NEAF)'!$D11+0*'Population (NEAF)'!$C11)*10^5</f>
        <v>0.17443902823470159</v>
      </c>
      <c r="DG3" s="130">
        <f>(0*'Raw Adj (NEAF)'!$C13+'Raw Adj (NEAF)'!$D13+'Raw Adj (NEAF)'!$E13+'Raw Adj (NEAF)'!$F13+'Raw Adj (NEAF)'!$G13)/('Population (NEAF)'!$D12+0*'Population (NEAF)'!$C12)*10^5</f>
        <v>0.16930468523180914</v>
      </c>
      <c r="DH3" s="130">
        <f>(0*'Raw Adj (NEAF)'!$C14+'Raw Adj (NEAF)'!$D14+'Raw Adj (NEAF)'!$E14+'Raw Adj (NEAF)'!$F14+'Raw Adj (NEAF)'!$G14)/('Population (NEAF)'!$D13+0*'Population (NEAF)'!$C13)*10^5</f>
        <v>0.24375344803351801</v>
      </c>
      <c r="DI3" s="130">
        <f>(0*'Raw Adj (NEAF)'!$C15+'Raw Adj (NEAF)'!$D15+'Raw Adj (NEAF)'!$E15+'Raw Adj (NEAF)'!$F15+'Raw Adj (NEAF)'!$G15)/('Population (NEAF)'!$D14+0*'Population (NEAF)'!$C14)*10^5</f>
        <v>0.16240319239741319</v>
      </c>
      <c r="DJ3" s="130">
        <f>(0*'Raw Adj (NEAF)'!$C16+'Raw Adj (NEAF)'!$D16+'Raw Adj (NEAF)'!$E16+'Raw Adj (NEAF)'!$F16+'Raw Adj (NEAF)'!$G16)/('Population (NEAF)'!$D15+0*'Population (NEAF)'!$C15)*10^5</f>
        <v>0.1614142537014103</v>
      </c>
      <c r="DK3" s="130">
        <f>(0*'Raw Adj (NEAF)'!$C17+'Raw Adj (NEAF)'!$D17+'Raw Adj (NEAF)'!$E17+'Raw Adj (NEAF)'!$F17+'Raw Adj (NEAF)'!$G17)/('Population (NEAF)'!$D16+0*'Population (NEAF)'!$C16)*10^5</f>
        <v>0.3220546021856438</v>
      </c>
      <c r="DL3" s="130">
        <f>(0*'Raw Adj (NEAF)'!$C18+'Raw Adj (NEAF)'!$D18+'Raw Adj (NEAF)'!$E18+'Raw Adj (NEAF)'!$F18+'Raw Adj (NEAF)'!$G18)/('Population (NEAF)'!$D17+0*'Population (NEAF)'!$C17)*10^5</f>
        <v>0.2423005988546581</v>
      </c>
      <c r="DM3" s="130">
        <f>(0*'Raw Adj (NEAF)'!$C19+'Raw Adj (NEAF)'!$D19+'Raw Adj (NEAF)'!$E19+'Raw Adj (NEAF)'!$F19+'Raw Adj (NEAF)'!$G19)/('Population (NEAF)'!$D18+0*'Population (NEAF)'!$C18)*10^5</f>
        <v>8.0612114613205485E-2</v>
      </c>
      <c r="DN3" s="130">
        <f>(0*'Raw Adj (NEAF)'!$C20+'Raw Adj (NEAF)'!$D20+'Raw Adj (NEAF)'!$E20+'Raw Adj (NEAF)'!$F20+'Raw Adj (NEAF)'!$G20)/('Population (NEAF)'!$D19+0*'Population (NEAF)'!$C19)*10^5</f>
        <v>0.405172658290956</v>
      </c>
      <c r="DO3" s="130">
        <f>(0*'Raw Adj (NEAF)'!$C21+'Raw Adj (NEAF)'!$D21+'Raw Adj (NEAF)'!$E21+'Raw Adj (NEAF)'!$F21+'Raw Adj (NEAF)'!$G21)/('Population (NEAF)'!$D20+0*'Population (NEAF)'!$C20)*10^5</f>
        <v>8.1681364081983676E-2</v>
      </c>
      <c r="DP3" s="130">
        <f>(0*'Raw Adj (NEAF)'!$C22+'Raw Adj (NEAF)'!$D22+'Raw Adj (NEAF)'!$E22+'Raw Adj (NEAF)'!$F22+'Raw Adj (NEAF)'!$G22)/('Population (NEAF)'!$D21+0*'Population (NEAF)'!$C21)*10^5</f>
        <v>8.2866310542097796E-2</v>
      </c>
      <c r="DQ3" s="130">
        <f>(0*'Raw Adj (NEAF)'!$C23+'Raw Adj (NEAF)'!$D23+'Raw Adj (NEAF)'!$E23+'Raw Adj (NEAF)'!$F23+'Raw Adj (NEAF)'!$G23)/('Population (NEAF)'!$D22+0*'Population (NEAF)'!$C22)*10^5</f>
        <v>0.16959231627403576</v>
      </c>
      <c r="DR3" s="130">
        <f>(0*'Raw Adj (NEAF)'!$C24+'Raw Adj (NEAF)'!$D24+'Raw Adj (NEAF)'!$E24+'Raw Adj (NEAF)'!$F24+'Raw Adj (NEAF)'!$G24)/('Population (NEAF)'!$D23+0*'Population (NEAF)'!$C23)*10^5</f>
        <v>0.50424028967695611</v>
      </c>
      <c r="DS3" s="130">
        <f>(0*'Raw Adj (NEAF)'!$C25+'Raw Adj (NEAF)'!$D25+'Raw Adj (NEAF)'!$E25+'Raw Adj (NEAF)'!$F25+'Raw Adj (NEAF)'!$G25)/('Population (NEAF)'!$D24+0*'Population (NEAF)'!$C24)*10^5</f>
        <v>8.6784314560228962E-2</v>
      </c>
      <c r="DT3" s="130">
        <f>(0*'Raw Adj (NEAF)'!$C26+'Raw Adj (NEAF)'!$D26+'Raw Adj (NEAF)'!$E26+'Raw Adj (NEAF)'!$F26+'Raw Adj (NEAF)'!$G26)/('Population (NEAF)'!$D25+0*'Population (NEAF)'!$C25)*10^5</f>
        <v>0.34683262170185708</v>
      </c>
      <c r="DU3" s="130">
        <f>(0*'Raw Adj (NEAF)'!$C27+'Raw Adj (NEAF)'!$D27+'Raw Adj (NEAF)'!$E27+'Raw Adj (NEAF)'!$F27+'Raw Adj (NEAF)'!$G27)/('Population (NEAF)'!$D26+0*'Population (NEAF)'!$C26)*10^5</f>
        <v>8.6674835279574369E-2</v>
      </c>
      <c r="DV3" s="130">
        <f>(0*'Raw Adj (NEAF)'!$C28+'Raw Adj (NEAF)'!$D28+'Raw Adj (NEAF)'!$E28+'Raw Adj (NEAF)'!$F28+'Raw Adj (NEAF)'!$G28)/('Population (NEAF)'!$D27+0*'Population (NEAF)'!$C27)*10^5</f>
        <v>0</v>
      </c>
      <c r="DW3" s="130">
        <f>(0*'Raw Adj (NEAF)'!$C29+'Raw Adj (NEAF)'!$D29+'Raw Adj (NEAF)'!$E29+'Raw Adj (NEAF)'!$F29+'Raw Adj (NEAF)'!$G29)/('Population (NEAF)'!$D28+0*'Population (NEAF)'!$C28)*10^5</f>
        <v>0.1750014506229372</v>
      </c>
      <c r="DX3" s="130">
        <f>(0*'Raw Adj (NEAF)'!$C30+'Raw Adj (NEAF)'!$D30+'Raw Adj (NEAF)'!$E30+'Raw Adj (NEAF)'!$F30+'Raw Adj (NEAF)'!$G30)/('Population (NEAF)'!$D29+0*'Population (NEAF)'!$C29)*10^5</f>
        <v>0</v>
      </c>
      <c r="DY3" s="130">
        <f>(0*'Raw Adj (NEAF)'!$C31+'Raw Adj (NEAF)'!$D31+'Raw Adj (NEAF)'!$E31+'Raw Adj (NEAF)'!$F31+'Raw Adj (NEAF)'!$G31)/('Population (NEAF)'!$D30+0*'Population (NEAF)'!$C30)*10^5</f>
        <v>0</v>
      </c>
      <c r="DZ3" s="130">
        <f>(0*'Raw Adj (NEAF)'!$C32+'Raw Adj (NEAF)'!$D32+'Raw Adj (NEAF)'!$E32+'Raw Adj (NEAF)'!$F32+'Raw Adj (NEAF)'!$G32)/('Population (NEAF)'!$D31+0*'Population (NEAF)'!$C31)*10^5</f>
        <v>0</v>
      </c>
      <c r="EA3" s="130">
        <f>(0*'Raw Adj (NEAF)'!$C33+'Raw Adj (NEAF)'!$D33+'Raw Adj (NEAF)'!$E33+'Raw Adj (NEAF)'!$F33+'Raw Adj (NEAF)'!$G33)/('Population (NEAF)'!$D32+0*'Population (NEAF)'!$C32)*10^5</f>
        <v>0</v>
      </c>
      <c r="EB3" s="130">
        <f>(0*'Raw Adj (NEAF)'!$C34+'Raw Adj (NEAF)'!$D34+'Raw Adj (NEAF)'!$E34+'Raw Adj (NEAF)'!$F34+'Raw Adj (NEAF)'!$G34)/('Population (NEAF)'!$D33+0*'Population (NEAF)'!$C33)*10^5</f>
        <v>0</v>
      </c>
      <c r="EC3" s="130">
        <f>(0*'Raw Adj (NEAF)'!$C35+'Raw Adj (NEAF)'!$D35+'Raw Adj (NEAF)'!$E35+'Raw Adj (NEAF)'!$F35+'Raw Adj (NEAF)'!$G35)/('Population (NEAF)'!$D34+0*'Population (NEAF)'!$C34)*10^5</f>
        <v>0.15645698745655928</v>
      </c>
      <c r="ED3" s="130">
        <f>(0*'Raw Adj (NEAF)'!$C36+'Raw Adj (NEAF)'!$D36+'Raw Adj (NEAF)'!$E36+'Raw Adj (NEAF)'!$F36+'Raw Adj (NEAF)'!$G36)/('Population (NEAF)'!$D35+0*'Population (NEAF)'!$C35)*10^5</f>
        <v>0</v>
      </c>
      <c r="EE3" s="130">
        <f>(0*'Raw Adj (NEAF)'!$C37+'Raw Adj (NEAF)'!$D37+'Raw Adj (NEAF)'!$E37+'Raw Adj (NEAF)'!$F37+'Raw Adj (NEAF)'!$G37)/('Population (NEAF)'!$D36+0*'Population (NEAF)'!$C36)*10^5</f>
        <v>0</v>
      </c>
      <c r="EF3" s="130">
        <f>(0*'Raw Adj (NEAF)'!$C38+'Raw Adj (NEAF)'!$D38+'Raw Adj (NEAF)'!$E38+'Raw Adj (NEAF)'!$F38+'Raw Adj (NEAF)'!$G38)/('Population (NEAF)'!$D37+0*'Population (NEAF)'!$C37)*10^5</f>
        <v>0</v>
      </c>
      <c r="EG3" s="130">
        <f>(0*'Raw Adj (NEAF)'!$C39+'Raw Adj (NEAF)'!$D39+'Raw Adj (NEAF)'!$E39+'Raw Adj (NEAF)'!$F39+'Raw Adj (NEAF)'!$G39)/('Population (NEAF)'!$D38+0*'Population (NEAF)'!$C38)*10^5</f>
        <v>7.556655744987377E-2</v>
      </c>
      <c r="EH3" s="130">
        <f>(0*'Raw Adj (NEAF)'!$C40+'Raw Adj (NEAF)'!$D40+'Raw Adj (NEAF)'!$E40+'Raw Adj (NEAF)'!$F40+'Raw Adj (NEAF)'!$G40)/('Population (NEAF)'!$D39+0*'Population (NEAF)'!$C39)*10^5</f>
        <v>0</v>
      </c>
      <c r="EI3" s="130">
        <f>(0*'Raw Adj (NEAF)'!$C41+'Raw Adj (NEAF)'!$D41+'Raw Adj (NEAF)'!$E41+'Raw Adj (NEAF)'!$F41+'Raw Adj (NEAF)'!$G41)/('Population (NEAF)'!$D40+0*'Population (NEAF)'!$C40)*10^5</f>
        <v>0</v>
      </c>
      <c r="EJ3" s="130">
        <f>(0*'Raw Adj (NEAF)'!$C42+'Raw Adj (NEAF)'!$D42+'Raw Adj (NEAF)'!$E42+'Raw Adj (NEAF)'!$F42+'Raw Adj (NEAF)'!$G42)/('Population (NEAF)'!$D41+0*'Population (NEAF)'!$C41)*10^5</f>
        <v>0</v>
      </c>
      <c r="EK3" s="130">
        <f>(0*'Raw Adj (NEAF)'!$C43+'Raw Adj (NEAF)'!$D43+'Raw Adj (NEAF)'!$E43+'Raw Adj (NEAF)'!$F43+'Raw Adj (NEAF)'!$G43)/('Population (NEAF)'!$D42+0*'Population (NEAF)'!$C42)*10^5</f>
        <v>0</v>
      </c>
      <c r="EL3" s="130">
        <f>(0*'Raw Adj (NEAF)'!$C44+'Raw Adj (NEAF)'!$D44+'Raw Adj (NEAF)'!$E44+'Raw Adj (NEAF)'!$F44+'Raw Adj (NEAF)'!$G44)/('Population (NEAF)'!$D43+0*'Population (NEAF)'!$C43)*10^5</f>
        <v>0</v>
      </c>
      <c r="EM3" s="130">
        <f>(0*'Raw Adj (NEAF)'!$C45+'Raw Adj (NEAF)'!$D45+'Raw Adj (NEAF)'!$E45+'Raw Adj (NEAF)'!$F45+'Raw Adj (NEAF)'!$G45)/('Population (NEAF)'!$D44+0*'Population (NEAF)'!$C44)*10^5</f>
        <v>0</v>
      </c>
      <c r="EN3" s="130">
        <f>(0*'Raw Adj (NEAF)'!$C46+'Raw Adj (NEAF)'!$D46+'Raw Adj (NEAF)'!$E46+'Raw Adj (NEAF)'!$F46+'Raw Adj (NEAF)'!$G46)/('Population (NEAF)'!$D45+0*'Population (NEAF)'!$C45)*10^5</f>
        <v>0</v>
      </c>
      <c r="EO3" s="130">
        <f>(0*'Raw Adj (NEAF)'!$C47+'Raw Adj (NEAF)'!$D47+'Raw Adj (NEAF)'!$E47+'Raw Adj (NEAF)'!$F47+'Raw Adj (NEAF)'!$G47)/('Population (NEAF)'!$D46+0*'Population (NEAF)'!$C46)*10^5</f>
        <v>0</v>
      </c>
      <c r="EP3" s="27">
        <f>(0*'Raw Adj (NEAF)'!$C48+'Raw Adj (NEAF)'!$D48+'Raw Adj (NEAF)'!$E48+'Raw Adj (NEAF)'!$F48+'Raw Adj (NEAF)'!$G48)/('Population (NEAF)'!$D47+0*'Population (NEAF)'!$C47)*10^5</f>
        <v>0</v>
      </c>
      <c r="EQ3" s="27">
        <f>(0*'Raw Adj (NEAF)'!$C49+'Raw Adj (NEAF)'!$D49+'Raw Adj (NEAF)'!$E49+'Raw Adj (NEAF)'!$F49+'Raw Adj (NEAF)'!$G49)/('Population (NEAF)'!$D48+0*'Population (NEAF)'!$C48)*10^5</f>
        <v>0</v>
      </c>
      <c r="ER3" s="27">
        <f>(0*'Raw Adj (NEAF)'!$C50+'Raw Adj (NEAF)'!$D50+'Raw Adj (NEAF)'!$E50+'Raw Adj (NEAF)'!$F50+'Raw Adj (NEAF)'!$G50)/('Population (NEAF)'!$D49+0*'Population (NEAF)'!$C49)*10^5</f>
        <v>0</v>
      </c>
      <c r="ES3" s="27">
        <f>(0*'Raw Adj (NEAF)'!$C51+'Raw Adj (NEAF)'!$D51+'Raw Adj (NEAF)'!$E51+'Raw Adj (NEAF)'!$F51+'Raw Adj (NEAF)'!$G51)/('Population (NEAF)'!$D50+0*'Population (NEAF)'!$C50)*10^5</f>
        <v>0</v>
      </c>
      <c r="ET3" s="27">
        <f>(0*'Raw Adj (NEAF)'!$C52+'Raw Adj (NEAF)'!$D52+'Raw Adj (NEAF)'!$E52+'Raw Adj (NEAF)'!$F52+'Raw Adj (NEAF)'!$G52)/('Population (NEAF)'!$D51+0*'Population (NEAF)'!$C51)*10^5</f>
        <v>0</v>
      </c>
      <c r="EU3" s="27">
        <f>(0*'Raw Adj (NEAF)'!$C53+'Raw Adj (NEAF)'!$D53+'Raw Adj (NEAF)'!$E53+'Raw Adj (NEAF)'!$F53+'Raw Adj (NEAF)'!$G53)/('Population (NEAF)'!$D52+0*'Population (NEAF)'!$C52)*10^5</f>
        <v>0</v>
      </c>
      <c r="EV3" s="27">
        <f>(0*'Raw Adj (NEAF)'!$C54+'Raw Adj (NEAF)'!$D54+'Raw Adj (NEAF)'!$E54+'Raw Adj (NEAF)'!$F54+'Raw Adj (NEAF)'!$G54)/('Population (NEAF)'!$D53+0*'Population (NEAF)'!$C53)*10^5</f>
        <v>5.9931737750701951E-2</v>
      </c>
      <c r="EW3" s="27">
        <f>(0*'Raw Adj (NEAF)'!$C55+'Raw Adj (NEAF)'!$D55+'Raw Adj (NEAF)'!$E55+'Raw Adj (NEAF)'!$F55+'Raw Adj (NEAF)'!$G55)/('Population (NEAF)'!$D54+0*'Population (NEAF)'!$C54)*10^5</f>
        <v>0</v>
      </c>
      <c r="EX3" s="27">
        <f>(0*'Raw Adj (NEAF)'!$C56+'Raw Adj (NEAF)'!$D56+'Raw Adj (NEAF)'!$E56+'Raw Adj (NEAF)'!$F56+'Raw Adj (NEAF)'!$G56)/('Population (NEAF)'!$D55+0*'Population (NEAF)'!$C55)*10^5</f>
        <v>0</v>
      </c>
      <c r="EY3" s="27">
        <f>(0*'Raw Adj (NEAF)'!$C57+'Raw Adj (NEAF)'!$D57+'Raw Adj (NEAF)'!$E57+'Raw Adj (NEAF)'!$F57+'Raw Adj (NEAF)'!$G57)/('Population (NEAF)'!$D56+0*'Population (NEAF)'!$C56)*10^5</f>
        <v>5.8463121462981146E-2</v>
      </c>
      <c r="EZ3" s="27">
        <f>(0*'Raw Adj (NEAF)'!$C58+'Raw Adj (NEAF)'!$D58+'Raw Adj (NEAF)'!$E58+'Raw Adj (NEAF)'!$F58+'Raw Adj (NEAF)'!$G58)/('Population (NEAF)'!$D57+0*'Population (NEAF)'!$C57)*10^5</f>
        <v>0</v>
      </c>
      <c r="FA3" s="27">
        <f>(0*'Raw Adj (NEAF)'!$C59+'Raw Adj (NEAF)'!$D59+'Raw Adj (NEAF)'!$E59+'Raw Adj (NEAF)'!$F59+'Raw Adj (NEAF)'!$G59)/('Population (NEAF)'!$D58+0*'Population (NEAF)'!$C58)*10^5</f>
        <v>0</v>
      </c>
      <c r="FB3" s="27">
        <f>(0*'Raw Adj (NEAF)'!$C60+'Raw Adj (NEAF)'!$D60-+'Raw Adj (NEAF)'!$E60+'Raw Adj (NEAF)'!$F60+'Raw Adj (NEAF)'!$G60)/('Population (NEAF)'!$D59+0*'Population (NEAF)'!$C59)*10^5</f>
        <v>0</v>
      </c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</row>
    <row r="4" spans="1:173" ht="17.100000000000001" customHeight="1">
      <c r="A4" s="28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>
        <f>'Raw Adj (NEAF)'!I$3/'Population (NEAF)'!E$2*10^5</f>
        <v>0.11236752956231678</v>
      </c>
      <c r="CT4" s="130">
        <f>'Raw Adj (NEAF)'!I$4/'Population (NEAF)'!E$3*10^5</f>
        <v>0.33656704108939189</v>
      </c>
      <c r="CU4" s="130">
        <f>'Raw Adj (NEAF)'!I$5/'Population (NEAF)'!E$4*10^5</f>
        <v>0.10691508205871805</v>
      </c>
      <c r="CV4" s="130">
        <f>'Raw Adj (NEAF)'!I$6/'Population (NEAF)'!E$5*10^5</f>
        <v>0.30633804097649198</v>
      </c>
      <c r="CW4" s="130">
        <f>'Raw Adj (NEAF)'!I$7/'Population (NEAF)'!E$6*10^5</f>
        <v>9.7718545274638968E-2</v>
      </c>
      <c r="CX4" s="130">
        <f>'Raw Adj (NEAF)'!I$8/'Population (NEAF)'!E$7*10^5</f>
        <v>9.3688968731590244E-2</v>
      </c>
      <c r="CY4" s="130">
        <f>'Raw Adj (NEAF)'!I$9/'Population (NEAF)'!E$8*10^5</f>
        <v>0.44990078197003963</v>
      </c>
      <c r="CZ4" s="130">
        <f>'Raw Adj (NEAF)'!I$10/'Population (NEAF)'!E$9*10^5</f>
        <v>0.51934231695175426</v>
      </c>
      <c r="DA4" s="130">
        <f>'Raw Adj (NEAF)'!I$11/'Population (NEAF)'!E$10*10^5</f>
        <v>0</v>
      </c>
      <c r="DB4" s="130">
        <f>'Raw Adj (NEAF)'!I$12/'Population (NEAF)'!E$11*10^5</f>
        <v>0.24129359203901476</v>
      </c>
      <c r="DC4" s="130">
        <f>'Raw Adj (NEAF)'!I$13/'Population (NEAF)'!E$12*10^5</f>
        <v>0.15537309751280465</v>
      </c>
      <c r="DD4" s="130">
        <f>'Raw Adj (NEAF)'!I$14/'Population (NEAF)'!E$13*10^5</f>
        <v>0.14735270681586221</v>
      </c>
      <c r="DE4" s="130">
        <f>'Raw Adj (NEAF)'!I$15/'Population (NEAF)'!E$14*10^5</f>
        <v>0.14193061357975714</v>
      </c>
      <c r="DF4" s="130">
        <f>'Raw Adj (NEAF)'!I$16/'Population (NEAF)'!E$15*10^5</f>
        <v>0.47916240794339243</v>
      </c>
      <c r="DG4" s="130">
        <f>'Raw Adj (NEAF)'!I$17/'Population (NEAF)'!E$16*10^5</f>
        <v>0.39985603128676339</v>
      </c>
      <c r="DH4" s="130">
        <f>'Raw Adj (NEAF)'!I$18/'Population (NEAF)'!E$17*10^5</f>
        <v>6.5104131697153123E-2</v>
      </c>
      <c r="DI4" s="130">
        <f>'Raw Adj (NEAF)'!I$19/'Population (NEAF)'!E$18*10^5</f>
        <v>0.25671517417055473</v>
      </c>
      <c r="DJ4" s="130">
        <f>'Raw Adj (NEAF)'!I$20/'Population (NEAF)'!E$19*10^5</f>
        <v>0.38070397459101402</v>
      </c>
      <c r="DK4" s="130">
        <f>'Raw Adj (NEAF)'!I$21/'Population (NEAF)'!E$20*10^5</f>
        <v>0.25215659979322408</v>
      </c>
      <c r="DL4" s="130">
        <f>'Raw Adj (NEAF)'!I$22/'Population (NEAF)'!E$21*10^5</f>
        <v>6.2352498438040263E-2</v>
      </c>
      <c r="DM4" s="130">
        <f>'Raw Adj (NEAF)'!I$23/'Population (NEAF)'!E$22*10^5</f>
        <v>0.18529171460195343</v>
      </c>
      <c r="DN4" s="130">
        <f>'Raw Adj (NEAF)'!I$24/'Population (NEAF)'!E$23*10^5</f>
        <v>0.12387772542447163</v>
      </c>
      <c r="DO4" s="130">
        <f>'Raw Adj (NEAF)'!I$25/'Population (NEAF)'!E$24*10^5</f>
        <v>6.2094686248869983E-2</v>
      </c>
      <c r="DP4" s="130">
        <f>'Raw Adj (NEAF)'!I$26/'Population (NEAF)'!E$25*10^5</f>
        <v>0.1254347228007317</v>
      </c>
      <c r="DQ4" s="130">
        <f>'Raw Adj (NEAF)'!I$27/'Population (NEAF)'!E$26*10^5</f>
        <v>0.19170432614874758</v>
      </c>
      <c r="DR4" s="130">
        <f>'Raw Adj (NEAF)'!I$28/'Population (NEAF)'!E$27*10^5</f>
        <v>0</v>
      </c>
      <c r="DS4" s="130">
        <f>'Raw Adj (NEAF)'!I$29/'Population (NEAF)'!E$28*10^5</f>
        <v>0.13163835101557669</v>
      </c>
      <c r="DT4" s="130">
        <f>'Raw Adj (NEAF)'!I$30/'Population (NEAF)'!E$29*10^5</f>
        <v>0</v>
      </c>
      <c r="DU4" s="130">
        <f>'Raw Adj (NEAF)'!I$31/'Population (NEAF)'!E$30*10^5</f>
        <v>0.13007451721448166</v>
      </c>
      <c r="DV4" s="130">
        <f>'Raw Adj (NEAF)'!I$32/'Population (NEAF)'!E$31*10^5</f>
        <v>6.4499028552454402E-2</v>
      </c>
      <c r="DW4" s="130">
        <f>'Raw Adj (NEAF)'!I$33/'Population (NEAF)'!E$32*10^5</f>
        <v>0</v>
      </c>
      <c r="DX4" s="130">
        <f>'Raw Adj (NEAF)'!I$34/'Population (NEAF)'!E$33*10^5</f>
        <v>0</v>
      </c>
      <c r="DY4" s="130">
        <f>'Raw Adj (NEAF)'!I$35/'Population (NEAF)'!E$34*10^5</f>
        <v>6.4883828699250384E-2</v>
      </c>
      <c r="DZ4" s="130">
        <f>'Raw Adj (NEAF)'!I$36/'Population (NEAF)'!E$35*10^5</f>
        <v>0</v>
      </c>
      <c r="EA4" s="130">
        <f>'Raw Adj (NEAF)'!I$37/'Population (NEAF)'!E$36*10^5</f>
        <v>0</v>
      </c>
      <c r="EB4" s="130">
        <f>'Raw Adj (NEAF)'!I$38/'Population (NEAF)'!E$37*10^5</f>
        <v>0</v>
      </c>
      <c r="EC4" s="130">
        <f>'Raw Adj (NEAF)'!I$39/'Population (NEAF)'!E$38*10^5</f>
        <v>0</v>
      </c>
      <c r="ED4" s="130">
        <f>'Raw Adj (NEAF)'!I$40/'Population (NEAF)'!E$39*10^5</f>
        <v>0.11965686219577261</v>
      </c>
      <c r="EE4" s="130">
        <f>'Raw Adj (NEAF)'!I$41/'Population (NEAF)'!E$40*10^5</f>
        <v>0</v>
      </c>
      <c r="EF4" s="130">
        <f>'Raw Adj (NEAF)'!I$42/'Population (NEAF)'!E$41*10^5</f>
        <v>0.11612139593546901</v>
      </c>
      <c r="EG4" s="130">
        <f>'Raw Adj (NEAF)'!I$43/'Population (NEAF)'!E$42*10^5</f>
        <v>0</v>
      </c>
      <c r="EH4" s="130">
        <f>'Raw Adj (NEAF)'!I$44/'Population (NEAF)'!E$43*10^5</f>
        <v>5.7227803320031974E-2</v>
      </c>
      <c r="EI4" s="130">
        <f>'Raw Adj (NEAF)'!I45/'Population (NEAF)'!E44*10^5</f>
        <v>0</v>
      </c>
      <c r="EJ4" s="130">
        <f>'Raw Adj (NEAF)'!I46/'Population (NEAF)'!E45*10^5</f>
        <v>0</v>
      </c>
      <c r="EK4" s="130">
        <f>'Raw Adj (NEAF)'!I47/'Population (NEAF)'!E46*10^5</f>
        <v>0</v>
      </c>
      <c r="EL4" s="130">
        <f>'Raw Adj (NEAF)'!I48/'Population (NEAF)'!E47*10^5</f>
        <v>0</v>
      </c>
      <c r="EM4" s="130">
        <f>'Raw Adj (NEAF)'!I49/'Population (NEAF)'!E48*10^5</f>
        <v>5.1423468706900344E-2</v>
      </c>
      <c r="EN4" s="130">
        <f>'Raw Adj (NEAF)'!I50/'Population (NEAF)'!E49*10^5</f>
        <v>4.9968140444325702E-2</v>
      </c>
      <c r="EO4" s="130">
        <f>'Raw Adj (NEAF)'!I51/'Population (NEAF)'!E50*10^5</f>
        <v>0</v>
      </c>
      <c r="EP4" s="27">
        <f>'Raw Adj (NEAF)'!I52/'Population (NEAF)'!E51*10^5</f>
        <v>0</v>
      </c>
      <c r="EQ4" s="27">
        <f>'Raw Adj (NEAF)'!I53/'Population (NEAF)'!E52*10^5</f>
        <v>0</v>
      </c>
      <c r="ER4" s="27">
        <f>'Raw Adj (NEAF)'!I54/'Population (NEAF)'!E53*10^5</f>
        <v>0</v>
      </c>
      <c r="ES4" s="27">
        <f>'Raw Adj (NEAF)'!I55/'Population (NEAF)'!E54*10^5</f>
        <v>0</v>
      </c>
      <c r="ET4" s="131">
        <f>'Raw Adj (NEAF)'!I56/'Population (NEAF)'!E55*10^5</f>
        <v>0</v>
      </c>
      <c r="EU4" s="131">
        <f>'Raw Adj (NEAF)'!I57/'Population (NEAF)'!E56*10^5</f>
        <v>0</v>
      </c>
      <c r="EV4" s="131">
        <f>'Raw Adj (NEAF)'!I58/'Population (NEAF)'!E57*10^5</f>
        <v>9.3438644915395996E-2</v>
      </c>
      <c r="EW4" s="131">
        <f>'Raw Adj (NEAF)'!I59/'Population (NEAF)'!E58*10^5</f>
        <v>0</v>
      </c>
      <c r="EX4" s="131">
        <f>'Raw Adj (NEAF)'!I60/'Population (NEAF)'!E59*10^5</f>
        <v>0</v>
      </c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</row>
    <row r="5" spans="1:173" ht="17.100000000000001" customHeight="1">
      <c r="A5" s="28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>
        <f>'Raw Adj (NEAF)'!J3/'Population (NEAF)'!F2*10^5</f>
        <v>0</v>
      </c>
      <c r="CO5" s="130">
        <f>'Raw Adj (NEAF)'!J4/'Population (NEAF)'!F3*10^5</f>
        <v>0</v>
      </c>
      <c r="CP5" s="130">
        <f>'Raw Adj (NEAF)'!J5/'Population (NEAF)'!F4*10^5</f>
        <v>0.12541496473122679</v>
      </c>
      <c r="CQ5" s="130">
        <f>'Raw Adj (NEAF)'!J6/'Population (NEAF)'!F5*10^5</f>
        <v>0.36140072659573486</v>
      </c>
      <c r="CR5" s="130">
        <f>'Raw Adj (NEAF)'!J7/'Population (NEAF)'!F6*10^5</f>
        <v>0</v>
      </c>
      <c r="CS5" s="130">
        <f>'Raw Adj (NEAF)'!J8/'Population (NEAF)'!F7*10^5</f>
        <v>0.11167738608735565</v>
      </c>
      <c r="CT5" s="130">
        <f>'Raw Adj (NEAF)'!J9/'Population (NEAF)'!F8*10^5</f>
        <v>0.10774456874603584</v>
      </c>
      <c r="CU5" s="130">
        <f>'Raw Adj (NEAF)'!J10/'Population (NEAF)'!F9*10^5</f>
        <v>0.41633912001244894</v>
      </c>
      <c r="CV5" s="130">
        <f>'Raw Adj (NEAF)'!J11/'Population (NEAF)'!F10*10^5</f>
        <v>0.40269767025920883</v>
      </c>
      <c r="CW5" s="130">
        <f>'Raw Adj (NEAF)'!J12/'Population (NEAF)'!F11*10^5</f>
        <v>0.29237828142649475</v>
      </c>
      <c r="CX5" s="130">
        <f>'Raw Adj (NEAF)'!J13/'Population (NEAF)'!F12*10^5</f>
        <v>9.446253400050858E-2</v>
      </c>
      <c r="CY5" s="130">
        <f>'Raw Adj (NEAF)'!J14/'Population (NEAF)'!F13*10^5</f>
        <v>0.1783241687132337</v>
      </c>
      <c r="CZ5" s="130">
        <f>'Raw Adj (NEAF)'!J15/'Population (NEAF)'!F14*10^5</f>
        <v>8.3863141219062909E-2</v>
      </c>
      <c r="DA5" s="130">
        <f>'Raw Adj (NEAF)'!J16/'Population (NEAF)'!F15*10^5</f>
        <v>0.48486740016758001</v>
      </c>
      <c r="DB5" s="130">
        <f>'Raw Adj (NEAF)'!J17/'Population (NEAF)'!F16*10^5</f>
        <v>0.155821701023795</v>
      </c>
      <c r="DC5" s="130">
        <f>'Raw Adj (NEAF)'!J18/'Population (NEAF)'!F17*10^5</f>
        <v>0.2259495752294487</v>
      </c>
      <c r="DD5" s="130">
        <f>'Raw Adj (NEAF)'!J19/'Population (NEAF)'!F18*10^5</f>
        <v>0.14569333239874169</v>
      </c>
      <c r="DE5" s="130">
        <f>'Raw Adj (NEAF)'!J20/'Population (NEAF)'!F19*10^5</f>
        <v>0.49183961950751243</v>
      </c>
      <c r="DF5" s="130">
        <f>'Raw Adj (NEAF)'!J21/'Population (NEAF)'!F20*10^5</f>
        <v>0.40666036540468453</v>
      </c>
      <c r="DG5" s="130">
        <f>'Raw Adj (NEAF)'!J22/'Population (NEAF)'!F21*10^5</f>
        <v>0.52787119583113051</v>
      </c>
      <c r="DH5" s="130">
        <f>'Raw Adj (NEAF)'!J23/'Population (NEAF)'!F22*10^5</f>
        <v>0.25817491827443728</v>
      </c>
      <c r="DI5" s="130">
        <f>'Raw Adj (NEAF)'!J24/'Population (NEAF)'!F23*10^5</f>
        <v>0.25223986128952863</v>
      </c>
      <c r="DJ5" s="130">
        <f>'Raw Adj (NEAF)'!J25/'Population (NEAF)'!F24*10^5</f>
        <v>0.371177073156365</v>
      </c>
      <c r="DK5" s="130">
        <f>'Raw Adj (NEAF)'!J26/'Population (NEAF)'!F25*10^5</f>
        <v>0.36704469674706808</v>
      </c>
      <c r="DL5" s="130">
        <f>'Raw Adj (NEAF)'!J27/'Population (NEAF)'!F26*10^5</f>
        <v>0.12054937864911713</v>
      </c>
      <c r="DM5" s="130">
        <f>'Raw Adj (NEAF)'!J28/'Population (NEAF)'!F27*10^5</f>
        <v>0.11948808090293241</v>
      </c>
      <c r="DN5" s="130">
        <f>'Raw Adj (NEAF)'!J29/'Population (NEAF)'!F28*10^5</f>
        <v>0.17944321305414279</v>
      </c>
      <c r="DO5" s="130">
        <f>'Raw Adj (NEAF)'!J30/'Population (NEAF)'!F29*10^5</f>
        <v>0.3006473421196062</v>
      </c>
      <c r="DP5" s="130">
        <f>'Raw Adj (NEAF)'!J31/'Population (NEAF)'!F30*10^5</f>
        <v>6.0886993796352637E-2</v>
      </c>
      <c r="DQ5" s="130">
        <f>'Raw Adj (NEAF)'!J32/'Population (NEAF)'!F31*10^5</f>
        <v>0</v>
      </c>
      <c r="DR5" s="130">
        <f>'Raw Adj (NEAF)'!J33/'Population (NEAF)'!F32*10^5</f>
        <v>6.2706610651234299E-2</v>
      </c>
      <c r="DS5" s="130">
        <f>'Raw Adj (NEAF)'!J34/'Population (NEAF)'!F33*10^5</f>
        <v>6.3311838431601611E-2</v>
      </c>
      <c r="DT5" s="130">
        <f>'Raw Adj (NEAF)'!J35/'Population (NEAF)'!F34*10^5</f>
        <v>0</v>
      </c>
      <c r="DU5" s="130">
        <f>'Raw Adj (NEAF)'!J36/'Population (NEAF)'!F35*10^5</f>
        <v>0</v>
      </c>
      <c r="DV5" s="130">
        <f>'Raw Adj (NEAF)'!J37/'Population (NEAF)'!F36*10^5</f>
        <v>0.24138443868038245</v>
      </c>
      <c r="DW5" s="130">
        <f>'Raw Adj (NEAF)'!J38/'Population (NEAF)'!F37*10^5</f>
        <v>0</v>
      </c>
      <c r="DX5" s="130">
        <f>'Raw Adj (NEAF)'!J39/'Population (NEAF)'!F38*10^5</f>
        <v>6.0652407108683019E-2</v>
      </c>
      <c r="DY5" s="130">
        <f>'Raw Adj (NEAF)'!J40/'Population (NEAF)'!F39*10^5</f>
        <v>0</v>
      </c>
      <c r="DZ5" s="130">
        <f>'Raw Adj (NEAF)'!J41/'Population (NEAF)'!F40*10^5</f>
        <v>0</v>
      </c>
      <c r="EA5" s="130">
        <f>'Raw Adj (NEAF)'!J42/'Population (NEAF)'!F41*10^5</f>
        <v>0</v>
      </c>
      <c r="EB5" s="130">
        <f>'Raw Adj (NEAF)'!J43/'Population (NEAF)'!F42*10^5</f>
        <v>0</v>
      </c>
      <c r="EC5" s="130">
        <f>'Raw Adj (NEAF)'!J44/'Population (NEAF)'!F43*10^5</f>
        <v>0</v>
      </c>
      <c r="ED5" s="130">
        <f>'Raw Adj (NEAF)'!J45/'Population (NEAF)'!F44*10^5</f>
        <v>0</v>
      </c>
      <c r="EE5" s="130">
        <f>'Raw Adj (NEAF)'!J46/'Population (NEAF)'!F45*10^5</f>
        <v>5.3146288354396623E-2</v>
      </c>
      <c r="EF5" s="130">
        <f>'Raw Adj (NEAF)'!J47/'Population (NEAF)'!F46*10^5</f>
        <v>0</v>
      </c>
      <c r="EG5" s="130">
        <f>'Raw Adj (NEAF)'!J48/'Population (NEAF)'!F47*10^5</f>
        <v>0</v>
      </c>
      <c r="EH5" s="130">
        <f>'Raw Adj (NEAF)'!J49/'Population (NEAF)'!F48*10^5</f>
        <v>0</v>
      </c>
      <c r="EI5" s="130">
        <f>'Raw Adj (NEAF)'!J50/'Population (NEAF)'!F49*10^5</f>
        <v>0</v>
      </c>
      <c r="EJ5" s="130">
        <f>'Raw Adj (NEAF)'!J51/'Population (NEAF)'!F50*10^5</f>
        <v>0</v>
      </c>
      <c r="EK5" s="130">
        <f>'Raw Adj (NEAF)'!J52/'Population (NEAF)'!F51*10^5</f>
        <v>4.8311559313550717E-2</v>
      </c>
      <c r="EL5" s="130">
        <f>'Raw Adj (NEAF)'!J53/'Population (NEAF)'!F52*10^5</f>
        <v>0</v>
      </c>
      <c r="EM5" s="130">
        <f>'Raw Adj (NEAF)'!J54/'Population (NEAF)'!F53*10^5</f>
        <v>0</v>
      </c>
      <c r="EN5" s="132">
        <f>'Raw Adj (NEAF)'!J55/'Population (NEAF)'!F54*10^5</f>
        <v>0</v>
      </c>
      <c r="EO5" s="131">
        <f>'Raw Adj (NEAF)'!J56/'Population (NEAF)'!F55*10^5</f>
        <v>8.6470183351376781E-2</v>
      </c>
      <c r="EP5" s="131">
        <f>'Raw Adj (NEAF)'!J57/'Population (NEAF)'!F56*10^5</f>
        <v>4.2722992660189862E-2</v>
      </c>
      <c r="EQ5" s="131">
        <f>'Raw Adj (NEAF)'!J58/'Population (NEAF)'!F57*10^5</f>
        <v>4.2680852643929436E-2</v>
      </c>
      <c r="ER5" s="131">
        <f>'Raw Adj (NEAF)'!J59/'Population (NEAF)'!F58*10^5</f>
        <v>0</v>
      </c>
      <c r="ES5" s="131">
        <f>'Raw Adj (NEAF)'!J60/'Population (NEAF)'!F59*10^5</f>
        <v>0</v>
      </c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</row>
    <row r="6" spans="1:173" ht="17.100000000000001" customHeight="1">
      <c r="A6" s="28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>
        <f>'Raw Adj (NEAF)'!K3/'Population (NEAF)'!G2*10^5</f>
        <v>0.26491232185494662</v>
      </c>
      <c r="CJ6" s="130">
        <f>'Raw Adj (NEAF)'!K4/'Population (NEAF)'!G3*10^5</f>
        <v>0.13843920595211576</v>
      </c>
      <c r="CK6" s="130">
        <f>'Raw Adj (NEAF)'!K5/'Population (NEAF)'!G4*10^5</f>
        <v>0.13534499065091998</v>
      </c>
      <c r="CL6" s="130">
        <f>'Raw Adj (NEAF)'!K6/'Population (NEAF)'!G5*10^5</f>
        <v>0.39723642475340581</v>
      </c>
      <c r="CM6" s="130">
        <f>'Raw Adj (NEAF)'!K7/'Population (NEAF)'!G6*10^5</f>
        <v>0.38871576470322083</v>
      </c>
      <c r="CN6" s="130">
        <f>'Raw Adj (NEAF)'!K8/'Population (NEAF)'!G7*10^5</f>
        <v>0.50743039106038279</v>
      </c>
      <c r="CO6" s="130">
        <f>'Raw Adj (NEAF)'!K9/'Population (NEAF)'!G8*10^5</f>
        <v>0.24848762925115522</v>
      </c>
      <c r="CP6" s="130">
        <f>'Raw Adj (NEAF)'!K10/'Population (NEAF)'!G9*10^5</f>
        <v>0.24352385865207876</v>
      </c>
      <c r="CQ6" s="130">
        <f>'Raw Adj (NEAF)'!K11/'Population (NEAF)'!G10*10^5</f>
        <v>0</v>
      </c>
      <c r="CR6" s="130">
        <f>'Raw Adj (NEAF)'!K12/'Population (NEAF)'!G11*10^5</f>
        <v>0.23414583378579232</v>
      </c>
      <c r="CS6" s="130">
        <f>'Raw Adj (NEAF)'!K13/'Population (NEAF)'!G12*10^5</f>
        <v>0.57436870573411791</v>
      </c>
      <c r="CT6" s="130">
        <f>'Raw Adj (NEAF)'!K14/'Population (NEAF)'!G13*10^5</f>
        <v>0.10897420032344572</v>
      </c>
      <c r="CU6" s="130">
        <f>'Raw Adj (NEAF)'!K15/'Population (NEAF)'!G14*10^5</f>
        <v>0.42609014899850883</v>
      </c>
      <c r="CV6" s="130">
        <f>'Raw Adj (NEAF)'!K16/'Population (NEAF)'!G15*10^5</f>
        <v>0.40664801834287922</v>
      </c>
      <c r="CW6" s="130">
        <f>'Raw Adj (NEAF)'!K17/'Population (NEAF)'!G16*10^5</f>
        <v>0.58552283141784978</v>
      </c>
      <c r="CX6" s="130">
        <f>'Raw Adj (NEAF)'!K18/'Population (NEAF)'!G17*10^5</f>
        <v>0.1856288856552703</v>
      </c>
      <c r="CY6" s="130">
        <f>'Raw Adj (NEAF)'!K19/'Population (NEAF)'!G18*10^5</f>
        <v>0.35216002539195962</v>
      </c>
      <c r="CZ6" s="130">
        <f>'Raw Adj (NEAF)'!K20/'Population (NEAF)'!G19*10^5</f>
        <v>0.74336786076632977</v>
      </c>
      <c r="DA6" s="130">
        <f>'Raw Adj (NEAF)'!K21/'Population (NEAF)'!G20*10^5</f>
        <v>7.9715616096617786E-2</v>
      </c>
      <c r="DB6" s="130">
        <f>'Raw Adj (NEAF)'!K22/'Population (NEAF)'!G21*10^5</f>
        <v>0.15384196511881443</v>
      </c>
      <c r="DC6" s="130">
        <f>'Raw Adj (NEAF)'!K23/'Population (NEAF)'!G22*10^5</f>
        <v>0.22314989137231089</v>
      </c>
      <c r="DD6" s="130">
        <f>'Raw Adj (NEAF)'!K24/'Population (NEAF)'!G23*10^5</f>
        <v>7.2204465280927818E-2</v>
      </c>
      <c r="DE6" s="130">
        <f>'Raw Adj (NEAF)'!K25/'Population (NEAF)'!G24*10^5</f>
        <v>0.41421088239942855</v>
      </c>
      <c r="DF6" s="130">
        <f>'Raw Adj (NEAF)'!K26/'Population (NEAF)'!G25*10^5</f>
        <v>0.26419443765349654</v>
      </c>
      <c r="DG6" s="130">
        <f>'Raw Adj (NEAF)'!K27/'Population (NEAF)'!G26*10^5</f>
        <v>0.19150459398579378</v>
      </c>
      <c r="DH6" s="130">
        <f>'Raw Adj (NEAF)'!K28/'Population (NEAF)'!G27*10^5</f>
        <v>0.18615596759500111</v>
      </c>
      <c r="DI6" s="130">
        <f>'Raw Adj (NEAF)'!K29/'Population (NEAF)'!G28*10^5</f>
        <v>0.12104987299401236</v>
      </c>
      <c r="DJ6" s="130">
        <f>'Raw Adj (NEAF)'!K30/'Population (NEAF)'!G29*10^5</f>
        <v>0.17842629936304186</v>
      </c>
      <c r="DK6" s="130">
        <f>'Raw Adj (NEAF)'!K31/'Population (NEAF)'!G30*10^5</f>
        <v>5.8913670757689808E-2</v>
      </c>
      <c r="DL6" s="130">
        <f>'Raw Adj (NEAF)'!K32/'Population (NEAF)'!G31*10^5</f>
        <v>0.1748213594102675</v>
      </c>
      <c r="DM6" s="130">
        <f>'Raw Adj (NEAF)'!K33/'Population (NEAF)'!G32*10^5</f>
        <v>5.7987920310050255E-2</v>
      </c>
      <c r="DN6" s="130">
        <f>'Raw Adj (NEAF)'!K34/'Population (NEAF)'!G33*10^5</f>
        <v>0</v>
      </c>
      <c r="DO6" s="130">
        <f>'Raw Adj (NEAF)'!K35/'Population (NEAF)'!G34*10^5</f>
        <v>5.8151547705191708E-2</v>
      </c>
      <c r="DP6" s="130">
        <f>'Raw Adj (NEAF)'!K36/'Population (NEAF)'!G35*10^5</f>
        <v>0.1173347362315187</v>
      </c>
      <c r="DQ6" s="130">
        <f>'Raw Adj (NEAF)'!K37/'Population (NEAF)'!G36*10^5</f>
        <v>0.17824333897103659</v>
      </c>
      <c r="DR6" s="130">
        <f>'Raw Adj (NEAF)'!K38/'Population (NEAF)'!G37*10^5</f>
        <v>0.17977943741741406</v>
      </c>
      <c r="DS6" s="130">
        <f>'Raw Adj (NEAF)'!K39/'Population (NEAF)'!G38*10^5</f>
        <v>5.984815667969591E-2</v>
      </c>
      <c r="DT6" s="130">
        <f>'Raw Adj (NEAF)'!K40/'Population (NEAF)'!G39*10^5</f>
        <v>0.1168429832216438</v>
      </c>
      <c r="DU6" s="130">
        <f>'Raw Adj (NEAF)'!K41/'Population (NEAF)'!G40*10^5</f>
        <v>5.7472387718596578E-2</v>
      </c>
      <c r="DV6" s="130">
        <f>'Raw Adj (NEAF)'!K42/'Population (NEAF)'!G41*10^5</f>
        <v>0</v>
      </c>
      <c r="DW6" s="130">
        <f>'Raw Adj (NEAF)'!K43/'Population (NEAF)'!G42*10^5</f>
        <v>0</v>
      </c>
      <c r="DX6" s="130">
        <f>'Raw Adj (NEAF)'!K44/'Population (NEAF)'!G43*10^5</f>
        <v>5.7805265706096398E-2</v>
      </c>
      <c r="DY6" s="130">
        <f>'Raw Adj (NEAF)'!K45/'Population (NEAF)'!G44*10^5</f>
        <v>5.8972841780248697E-2</v>
      </c>
      <c r="DZ6" s="130">
        <f>'Raw Adj (NEAF)'!K46/'Population (NEAF)'!G45*10^5</f>
        <v>5.8774544768075754E-2</v>
      </c>
      <c r="EA6" s="130">
        <f>'Raw Adj (NEAF)'!K47/'Population (NEAF)'!G46*10^5</f>
        <v>0.11586574364375558</v>
      </c>
      <c r="EB6" s="130">
        <f>'Raw Adj (NEAF)'!K48/'Population (NEAF)'!G47*10^5</f>
        <v>0</v>
      </c>
      <c r="EC6" s="130">
        <f>'Raw Adj (NEAF)'!K49/'Population (NEAF)'!G48*10^5</f>
        <v>0</v>
      </c>
      <c r="ED6" s="130">
        <f>'Raw Adj (NEAF)'!K50/'Population (NEAF)'!G49*10^5</f>
        <v>5.2894076467545889E-2</v>
      </c>
      <c r="EE6" s="130">
        <f>'Raw Adj (NEAF)'!K51/'Population (NEAF)'!G50*10^5</f>
        <v>0</v>
      </c>
      <c r="EF6" s="130">
        <f>'Raw Adj (NEAF)'!K52/'Population (NEAF)'!G51*10^5</f>
        <v>0</v>
      </c>
      <c r="EG6" s="130">
        <f>'Raw Adj (NEAF)'!K53/'Population (NEAF)'!G52*10^5</f>
        <v>0</v>
      </c>
      <c r="EH6" s="130">
        <f>'Raw Adj (NEAF)'!K54/'Population (NEAF)'!G53*10^5</f>
        <v>9.4505720903814927E-2</v>
      </c>
      <c r="EI6" s="132">
        <f>'Raw Adj (NEAF)'!K55/'Population (NEAF)'!G54*10^5</f>
        <v>0</v>
      </c>
      <c r="EJ6" s="131">
        <f>'Raw Adj (NEAF)'!K56/'Population (NEAF)'!G55*10^5</f>
        <v>4.6866856883616477E-2</v>
      </c>
      <c r="EK6" s="131">
        <f>'Raw Adj (NEAF)'!K57/'Population (NEAF)'!G56*10^5</f>
        <v>4.6200942684034525E-2</v>
      </c>
      <c r="EL6" s="131">
        <f>'Raw Adj (NEAF)'!K58/'Population (NEAF)'!G57*10^5</f>
        <v>0</v>
      </c>
      <c r="EM6" s="131">
        <f>'Raw Adj (NEAF)'!K59/'Population (NEAF)'!G58*10^5</f>
        <v>0</v>
      </c>
      <c r="EN6" s="131">
        <f>'Raw Adj (NEAF)'!K60/'Population (NEAF)'!G59*10^5</f>
        <v>0</v>
      </c>
      <c r="EO6" s="130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</row>
    <row r="7" spans="1:173" ht="17.100000000000001" customHeight="1">
      <c r="A7" s="28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>
        <f>'Raw Adj (NEAF)'!L3/'Population (NEAF)'!H2*10^5</f>
        <v>0.51963466963774896</v>
      </c>
      <c r="CE7" s="130">
        <f>'Raw Adj (NEAF)'!L4/'Population (NEAF)'!H3*10^5</f>
        <v>0.41952598106284267</v>
      </c>
      <c r="CF7" s="130">
        <f>'Raw Adj (NEAF)'!L5/'Population (NEAF)'!H4*10^5</f>
        <v>0.41714180072745882</v>
      </c>
      <c r="CG7" s="130">
        <f>'Raw Adj (NEAF)'!L6/'Population (NEAF)'!H5*10^5</f>
        <v>0.1382585662326446</v>
      </c>
      <c r="CH7" s="130">
        <f>'Raw Adj (NEAF)'!L7/'Population (NEAF)'!H6*10^5</f>
        <v>0.27495887681244263</v>
      </c>
      <c r="CI7" s="130">
        <f>'Raw Adj (NEAF)'!L8/'Population (NEAF)'!H7*10^5</f>
        <v>0.27338133067925091</v>
      </c>
      <c r="CJ7" s="130">
        <f>'Raw Adj (NEAF)'!L9/'Population (NEAF)'!H8*10^5</f>
        <v>0</v>
      </c>
      <c r="CK7" s="130">
        <f>'Raw Adj (NEAF)'!L10/'Population (NEAF)'!H9*10^5</f>
        <v>0.27047462784533238</v>
      </c>
      <c r="CL7" s="130">
        <f>'Raw Adj (NEAF)'!L11/'Population (NEAF)'!H10*10^5</f>
        <v>0.13449817070772926</v>
      </c>
      <c r="CM7" s="130">
        <f>'Raw Adj (NEAF)'!L12/'Population (NEAF)'!H11*10^5</f>
        <v>0.13377446370387971</v>
      </c>
      <c r="CN7" s="130">
        <f>'Raw Adj (NEAF)'!L13/'Population (NEAF)'!H12*10^5</f>
        <v>0.6652843246050183</v>
      </c>
      <c r="CO7" s="130">
        <f>'Raw Adj (NEAF)'!L14/'Population (NEAF)'!H13*10^5</f>
        <v>0.12831615371228855</v>
      </c>
      <c r="CP7" s="130">
        <f>'Raw Adj (NEAF)'!L15/'Population (NEAF)'!H14*10^5</f>
        <v>0.3792141244621729</v>
      </c>
      <c r="CQ7" s="130">
        <f>'Raw Adj (NEAF)'!L16/'Population (NEAF)'!H15*10^5</f>
        <v>0.24439670133061012</v>
      </c>
      <c r="CR7" s="130">
        <f>'Raw Adj (NEAF)'!L17/'Population (NEAF)'!H16*10^5</f>
        <v>0.23245723745842858</v>
      </c>
      <c r="CS7" s="130">
        <f>'Raw Adj (NEAF)'!L18/'Population (NEAF)'!H17*10^5</f>
        <v>0.4442044651144007</v>
      </c>
      <c r="CT7" s="130">
        <f>'Raw Adj (NEAF)'!L19/'Population (NEAF)'!H18*10^5</f>
        <v>0.42896953319486114</v>
      </c>
      <c r="CU7" s="130">
        <f>'Raw Adj (NEAF)'!L20/'Population (NEAF)'!H19*10^5</f>
        <v>0.73809476242820982</v>
      </c>
      <c r="CV7" s="130">
        <f>'Raw Adj (NEAF)'!L21/'Population (NEAF)'!H20*10^5</f>
        <v>0.70514776784428779</v>
      </c>
      <c r="CW7" s="130">
        <f>'Raw Adj (NEAF)'!L22/'Population (NEAF)'!H21*10^5</f>
        <v>0.58329946389432263</v>
      </c>
      <c r="CX7" s="130">
        <f>'Raw Adj (NEAF)'!L23/'Population (NEAF)'!H22*10^5</f>
        <v>0.18479004747342176</v>
      </c>
      <c r="CY7" s="130">
        <f>'Raw Adj (NEAF)'!L24/'Population (NEAF)'!H23*10^5</f>
        <v>0.34908997250545742</v>
      </c>
      <c r="CZ7" s="130">
        <f>'Raw Adj (NEAF)'!L25/'Population (NEAF)'!H24*10^5</f>
        <v>0.4033617953856049</v>
      </c>
      <c r="DA7" s="130">
        <f>'Raw Adj (NEAF)'!L26/'Population (NEAF)'!H25*10^5</f>
        <v>0.77054517596781835</v>
      </c>
      <c r="DB7" s="130">
        <f>'Raw Adj (NEAF)'!L27/'Population (NEAF)'!H26*10^5</f>
        <v>0.14721467792415857</v>
      </c>
      <c r="DC7" s="130">
        <f>'Raw Adj (NEAF)'!L28/'Population (NEAF)'!H27*10^5</f>
        <v>0.28229670907602922</v>
      </c>
      <c r="DD7" s="130">
        <f>'Raw Adj (NEAF)'!L29/'Population (NEAF)'!H28*10^5</f>
        <v>0.20367229223576264</v>
      </c>
      <c r="DE7" s="130">
        <f>'Raw Adj (NEAF)'!L30/'Population (NEAF)'!H29*10^5</f>
        <v>0.26150500190508857</v>
      </c>
      <c r="DF7" s="130">
        <f>'Raw Adj (NEAF)'!L31/'Population (NEAF)'!H30*10^5</f>
        <v>0.25123665295370207</v>
      </c>
      <c r="DG7" s="130">
        <f>'Raw Adj (NEAF)'!L32/'Population (NEAF)'!H31*10^5</f>
        <v>0.24364599054665154</v>
      </c>
      <c r="DH7" s="130">
        <f>'Raw Adj (NEAF)'!L33/'Population (NEAF)'!H32*10^5</f>
        <v>0.23741292304572506</v>
      </c>
      <c r="DI7" s="130">
        <f>'Raw Adj (NEAF)'!L34/'Population (NEAF)'!H33*10^5</f>
        <v>0.29136494662493384</v>
      </c>
      <c r="DJ7" s="130">
        <f>'Raw Adj (NEAF)'!L35/'Population (NEAF)'!H34*10^5</f>
        <v>0.22800918082195179</v>
      </c>
      <c r="DK7" s="130">
        <f>'Raw Adj (NEAF)'!L36/'Population (NEAF)'!H35*10^5</f>
        <v>0.16893396166098421</v>
      </c>
      <c r="DL7" s="130">
        <f>'Raw Adj (NEAF)'!L37/'Population (NEAF)'!H36*10^5</f>
        <v>0.22213409769302661</v>
      </c>
      <c r="DM7" s="130">
        <f>'Raw Adj (NEAF)'!L38/'Population (NEAF)'!H37*10^5</f>
        <v>5.5052466701668745E-2</v>
      </c>
      <c r="DN7" s="130">
        <f>'Raw Adj (NEAF)'!L39/'Population (NEAF)'!H38*10^5</f>
        <v>5.4968095913530989E-2</v>
      </c>
      <c r="DO7" s="130">
        <f>'Raw Adj (NEAF)'!L40/'Population (NEAF)'!H39*10^5</f>
        <v>0.16695053052027922</v>
      </c>
      <c r="DP7" s="130">
        <f>'Raw Adj (NEAF)'!L41/'Population (NEAF)'!H40*10^5</f>
        <v>0.16784363816510334</v>
      </c>
      <c r="DQ7" s="130">
        <f>'Raw Adj (NEAF)'!L42/'Population (NEAF)'!H41*10^5</f>
        <v>5.6802403606037624E-2</v>
      </c>
      <c r="DR7" s="130">
        <f>'Raw Adj (NEAF)'!L43/'Population (NEAF)'!H42*10^5</f>
        <v>0</v>
      </c>
      <c r="DS7" s="130">
        <f>'Raw Adj (NEAF)'!L44/'Population (NEAF)'!H43*10^5</f>
        <v>0.22747648574535539</v>
      </c>
      <c r="DT7" s="130">
        <f>'Raw Adj (NEAF)'!L45/'Population (NEAF)'!H44*10^5</f>
        <v>0.11191056591127177</v>
      </c>
      <c r="DU7" s="130">
        <f>'Raw Adj (NEAF)'!L46/'Population (NEAF)'!H45*10^5</f>
        <v>5.445846574326841E-2</v>
      </c>
      <c r="DV7" s="130">
        <f>'Raw Adj (NEAF)'!L47/'Population (NEAF)'!H46*10^5</f>
        <v>0</v>
      </c>
      <c r="DW7" s="130">
        <f>'Raw Adj (NEAF)'!L48/'Population (NEAF)'!H47*10^5</f>
        <v>5.4607536076036932E-2</v>
      </c>
      <c r="DX7" s="130">
        <f>'Raw Adj (NEAF)'!L49/'Population (NEAF)'!H48*10^5</f>
        <v>0</v>
      </c>
      <c r="DY7" s="130">
        <f>'Raw Adj (NEAF)'!L50/'Population (NEAF)'!H49*10^5</f>
        <v>0</v>
      </c>
      <c r="DZ7" s="130">
        <f>'Raw Adj (NEAF)'!L51/'Population (NEAF)'!H50*10^5</f>
        <v>0</v>
      </c>
      <c r="EA7" s="130">
        <f>'Raw Adj (NEAF)'!L52/'Population (NEAF)'!H51*10^5</f>
        <v>0</v>
      </c>
      <c r="EB7" s="130">
        <f>'Raw Adj (NEAF)'!L53/'Population (NEAF)'!H52*10^5</f>
        <v>5.0671293293552994E-2</v>
      </c>
      <c r="EC7" s="130">
        <f>'Raw Adj (NEAF)'!L54/'Population (NEAF)'!H53*10^5</f>
        <v>9.7844246635992491E-2</v>
      </c>
      <c r="ED7" s="132">
        <f>'Raw Adj (NEAF)'!L55/'Population (NEAF)'!H54*10^5</f>
        <v>4.7305121820149711E-2</v>
      </c>
      <c r="EE7" s="131">
        <f>'Raw Adj (NEAF)'!L56/'Population (NEAF)'!H55*10^5</f>
        <v>0</v>
      </c>
      <c r="EF7" s="131">
        <f>'Raw Adj (NEAF)'!L57/'Population (NEAF)'!H56*10^5</f>
        <v>0</v>
      </c>
      <c r="EG7" s="131">
        <f>'Raw Adj (NEAF)'!L58/'Population (NEAF)'!H57*10^5</f>
        <v>0</v>
      </c>
      <c r="EH7" s="131">
        <f>'Raw Adj (NEAF)'!L59/'Population (NEAF)'!H58*10^5</f>
        <v>0.13611220000871119</v>
      </c>
      <c r="EI7" s="133">
        <f>'Raw Adj (NEAF)'!L60/'Population (NEAF)'!H59*10^5</f>
        <v>4.5324094469916587E-2</v>
      </c>
      <c r="EJ7" s="130"/>
      <c r="EK7" s="130"/>
      <c r="EL7" s="130"/>
      <c r="EM7" s="130"/>
      <c r="EN7" s="130"/>
      <c r="EO7" s="130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</row>
    <row r="8" spans="1:173" ht="17.100000000000001" customHeight="1">
      <c r="A8" s="28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>
        <f>'Raw Adj (NEAF)'!M3/'Population (NEAF)'!I2*10^5</f>
        <v>0.53593333712378866</v>
      </c>
      <c r="BZ8" s="130">
        <f>'Raw Adj (NEAF)'!M4/'Population (NEAF)'!I3*10^5</f>
        <v>0.26977976147853799</v>
      </c>
      <c r="CA8" s="130">
        <f>'Raw Adj (NEAF)'!M5/'Population (NEAF)'!I4*10^5</f>
        <v>0.40471112184267533</v>
      </c>
      <c r="CB8" s="130">
        <f>'Raw Adj (NEAF)'!M6/'Population (NEAF)'!I5*10^5</f>
        <v>0.40470273147663616</v>
      </c>
      <c r="CC8" s="130">
        <f>'Raw Adj (NEAF)'!M7/'Population (NEAF)'!I6*10^5</f>
        <v>0.26975005302940924</v>
      </c>
      <c r="CD8" s="130">
        <f>'Raw Adj (NEAF)'!M8/'Population (NEAF)'!I7*10^5</f>
        <v>0.26972641351038551</v>
      </c>
      <c r="CE8" s="130">
        <f>'Raw Adj (NEAF)'!M9/'Population (NEAF)'!I8*10^5</f>
        <v>0.26969742823382953</v>
      </c>
      <c r="CF8" s="130">
        <f>'Raw Adj (NEAF)'!M10/'Population (NEAF)'!I9*10^5</f>
        <v>0.40454762776294267</v>
      </c>
      <c r="CG8" s="130">
        <f>'Raw Adj (NEAF)'!M11/'Population (NEAF)'!I10*10^5</f>
        <v>0.40461260791152204</v>
      </c>
      <c r="CH8" s="130">
        <f>'Raw Adj (NEAF)'!M12/'Population (NEAF)'!I11*10^5</f>
        <v>0.40453814342603522</v>
      </c>
      <c r="CI8" s="130">
        <f>'Raw Adj (NEAF)'!M13/'Population (NEAF)'!I12*10^5</f>
        <v>0.80916055969079914</v>
      </c>
      <c r="CJ8" s="130">
        <f>'Raw Adj (NEAF)'!M14/'Population (NEAF)'!I13*10^5</f>
        <v>0.65467070691514639</v>
      </c>
      <c r="CK8" s="130">
        <f>'Raw Adj (NEAF)'!M15/'Population (NEAF)'!I14*10^5</f>
        <v>0.38835621941574772</v>
      </c>
      <c r="CL8" s="130">
        <f>'Raw Adj (NEAF)'!M16/'Population (NEAF)'!I15*10^5</f>
        <v>0.89962912310385723</v>
      </c>
      <c r="CM8" s="130">
        <f>'Raw Adj (NEAF)'!M17/'Population (NEAF)'!I16*10^5</f>
        <v>0.38684560820210812</v>
      </c>
      <c r="CN8" s="130">
        <f>'Raw Adj (NEAF)'!M18/'Population (NEAF)'!I17*10^5</f>
        <v>0.38414553167490723</v>
      </c>
      <c r="CO8" s="130">
        <f>'Raw Adj (NEAF)'!M19/'Population (NEAF)'!I18*10^5</f>
        <v>0.25077124113056776</v>
      </c>
      <c r="CP8" s="130">
        <f>'Raw Adj (NEAF)'!M20/'Population (NEAF)'!I19*10^5</f>
        <v>0.98326544180793884</v>
      </c>
      <c r="CQ8" s="130">
        <f>'Raw Adj (NEAF)'!M21/'Population (NEAF)'!I20*10^5</f>
        <v>0.47442260985953838</v>
      </c>
      <c r="CR8" s="130">
        <f>'Raw Adj (NEAF)'!M22/'Population (NEAF)'!I21*10^5</f>
        <v>0.45148560390194825</v>
      </c>
      <c r="CS8" s="130">
        <f>'Raw Adj (NEAF)'!M23/'Population (NEAF)'!I22*10^5</f>
        <v>0.5417965384026372</v>
      </c>
      <c r="CT8" s="130">
        <f>'Raw Adj (NEAF)'!M24/'Population (NEAF)'!I23*10^5</f>
        <v>0.21178358061169722</v>
      </c>
      <c r="CU8" s="130">
        <f>'Raw Adj (NEAF)'!M25/'Population (NEAF)'!I24*10^5</f>
        <v>0.10380938366937421</v>
      </c>
      <c r="CV8" s="130">
        <f>'Raw Adj (NEAF)'!M26/'Population (NEAF)'!I25*10^5</f>
        <v>0.19629066576742596</v>
      </c>
      <c r="CW8" s="130">
        <f>'Raw Adj (NEAF)'!M27/'Population (NEAF)'!I26*10^5</f>
        <v>0.28030706043194586</v>
      </c>
      <c r="CX8" s="130">
        <f>'Raw Adj (NEAF)'!M28/'Population (NEAF)'!I27*10^5</f>
        <v>0.26189046254706272</v>
      </c>
      <c r="CY8" s="130">
        <f>'Raw Adj (NEAF)'!M29/'Population (NEAF)'!I28*10^5</f>
        <v>0</v>
      </c>
      <c r="CZ8" s="130">
        <f>'Raw Adj (NEAF)'!M30/'Population (NEAF)'!I29*10^5</f>
        <v>0.22540712301166532</v>
      </c>
      <c r="DA8" s="130">
        <f>'Raw Adj (NEAF)'!M31/'Population (NEAF)'!I30*10^5</f>
        <v>0.28788629070120958</v>
      </c>
      <c r="DB8" s="130">
        <f>'Raw Adj (NEAF)'!M32/'Population (NEAF)'!I31*10^5</f>
        <v>0</v>
      </c>
      <c r="DC8" s="130">
        <f>'Raw Adj (NEAF)'!M33/'Population (NEAF)'!I32*10^5</f>
        <v>0.33225122671648477</v>
      </c>
      <c r="DD8" s="130">
        <f>'Raw Adj (NEAF)'!M34/'Population (NEAF)'!I33*10^5</f>
        <v>6.4047688801799008E-2</v>
      </c>
      <c r="DE8" s="130">
        <f>'Raw Adj (NEAF)'!M35/'Population (NEAF)'!I34*10^5</f>
        <v>0.43453503569755031</v>
      </c>
      <c r="DF8" s="130">
        <f>'Raw Adj (NEAF)'!M36/'Population (NEAF)'!I35*10^5</f>
        <v>0.29814969938843905</v>
      </c>
      <c r="DG8" s="130">
        <f>'Raw Adj (NEAF)'!M37/'Population (NEAF)'!I36*10^5</f>
        <v>5.7751687174175552E-2</v>
      </c>
      <c r="DH8" s="130">
        <f>'Raw Adj (NEAF)'!M38/'Population (NEAF)'!I37*10^5</f>
        <v>0.28036975410964182</v>
      </c>
      <c r="DI8" s="130">
        <f>'Raw Adj (NEAF)'!M39/'Population (NEAF)'!I38*10^5</f>
        <v>0.16430588142604419</v>
      </c>
      <c r="DJ8" s="130">
        <f>'Raw Adj (NEAF)'!M40/'Population (NEAF)'!I39*10^5</f>
        <v>0.16059050043269243</v>
      </c>
      <c r="DK8" s="130">
        <f>'Raw Adj (NEAF)'!M41/'Population (NEAF)'!I40*10^5</f>
        <v>0.10642570152566078</v>
      </c>
      <c r="DL8" s="130">
        <f>'Raw Adj (NEAF)'!M42/'Population (NEAF)'!I41*10^5</f>
        <v>0</v>
      </c>
      <c r="DM8" s="130">
        <f>'Raw Adj (NEAF)'!M43/'Population (NEAF)'!I42*10^5</f>
        <v>0.10440674346202032</v>
      </c>
      <c r="DN8" s="130">
        <f>'Raw Adj (NEAF)'!M44/'Population (NEAF)'!I43*10^5</f>
        <v>0</v>
      </c>
      <c r="DO8" s="130">
        <f>'Raw Adj (NEAF)'!M45/'Population (NEAF)'!I44*10^5</f>
        <v>5.2574611814553501E-2</v>
      </c>
      <c r="DP8" s="130">
        <f>'Raw Adj (NEAF)'!M46/'Population (NEAF)'!I45*10^5</f>
        <v>0.16277825999863077</v>
      </c>
      <c r="DQ8" s="130">
        <f>'Raw Adj (NEAF)'!M47/'Population (NEAF)'!I46*10^5</f>
        <v>0</v>
      </c>
      <c r="DR8" s="130">
        <f>'Raw Adj (NEAF)'!M48/'Population (NEAF)'!I47*10^5</f>
        <v>5.357059669096239E-2</v>
      </c>
      <c r="DS8" s="130">
        <f>'Raw Adj (NEAF)'!M49/'Population (NEAF)'!I48*10^5</f>
        <v>5.3430332757299581E-2</v>
      </c>
      <c r="DT8" s="130">
        <f>'Raw Adj (NEAF)'!M50/'Population (NEAF)'!I49*10^5</f>
        <v>5.2615442998111613E-2</v>
      </c>
      <c r="DU8" s="130">
        <f>'Raw Adj (NEAF)'!M51/'Population (NEAF)'!I50*10^5</f>
        <v>5.1813756641786418E-2</v>
      </c>
      <c r="DV8" s="130">
        <f>'Raw Adj (NEAF)'!M52/'Population (NEAF)'!I51*10^5</f>
        <v>4.8148497670575684E-2</v>
      </c>
      <c r="DW8" s="130">
        <f>'Raw Adj (NEAF)'!M53/'Population (NEAF)'!I52*10^5</f>
        <v>0</v>
      </c>
      <c r="DX8" s="130">
        <f>'Raw Adj (NEAF)'!M54/'Population (NEAF)'!I53*10^5</f>
        <v>0</v>
      </c>
      <c r="DY8" s="132">
        <f>'Raw Adj (NEAF)'!M55/'Population (NEAF)'!I54*10^5</f>
        <v>0</v>
      </c>
      <c r="DZ8" s="131">
        <f>'Raw Adj (NEAF)'!M56/'Population (NEAF)'!I55*10^5</f>
        <v>9.6243195004593204E-2</v>
      </c>
      <c r="EA8" s="131">
        <f>'Raw Adj (NEAF)'!M57/'Population (NEAF)'!I56*10^5</f>
        <v>4.788324914660079E-2</v>
      </c>
      <c r="EB8" s="131">
        <f>'Raw Adj (NEAF)'!M58/'Population (NEAF)'!I57*10^5</f>
        <v>4.6909837884291254E-2</v>
      </c>
      <c r="EC8" s="131">
        <f>'Raw Adj (NEAF)'!M59/'Population (NEAF)'!I58*10^5</f>
        <v>0</v>
      </c>
      <c r="ED8" s="133">
        <f>'Raw Adj (NEAF)'!M60/'Population (NEAF)'!I59*10^5</f>
        <v>4.4460806021060194E-2</v>
      </c>
      <c r="EE8" s="130"/>
      <c r="EF8" s="130"/>
      <c r="EG8" s="130"/>
      <c r="EH8" s="130"/>
      <c r="EI8" s="132"/>
      <c r="EJ8" s="130"/>
      <c r="EK8" s="130"/>
      <c r="EL8" s="130"/>
      <c r="EM8" s="130"/>
      <c r="EN8" s="130"/>
      <c r="EO8" s="130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</row>
    <row r="9" spans="1:173" ht="17.100000000000001" customHeight="1">
      <c r="A9" s="28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>
        <f>'Raw Adj (NEAF)'!N3/'Population (NEAF)'!J2*10^5</f>
        <v>0.74412218685659803</v>
      </c>
      <c r="BU9" s="130">
        <f>'Raw Adj (NEAF)'!N4/'Population (NEAF)'!J3*10^5</f>
        <v>0.451093202738371</v>
      </c>
      <c r="BV9" s="130">
        <f>'Raw Adj (NEAF)'!N5/'Population (NEAF)'!J4*10^5</f>
        <v>0.74210437276187358</v>
      </c>
      <c r="BW9" s="130">
        <f>'Raw Adj (NEAF)'!N6/'Population (NEAF)'!J5*10^5</f>
        <v>0.73295536891229485</v>
      </c>
      <c r="BX9" s="130">
        <f>'Raw Adj (NEAF)'!N7/'Population (NEAF)'!J6*10^5</f>
        <v>0.72384013614391085</v>
      </c>
      <c r="BY9" s="130">
        <f>'Raw Adj (NEAF)'!N8/'Population (NEAF)'!J7*10^5</f>
        <v>0.57182240735015466</v>
      </c>
      <c r="BZ9" s="130">
        <f>'Raw Adj (NEAF)'!N9/'Population (NEAF)'!J8*10^5</f>
        <v>0.56484897716634208</v>
      </c>
      <c r="CA9" s="130">
        <f>'Raw Adj (NEAF)'!N10/'Population (NEAF)'!J9*10^5</f>
        <v>0.27911596844171982</v>
      </c>
      <c r="CB9" s="130">
        <f>'Raw Adj (NEAF)'!N11/'Population (NEAF)'!J10*10^5</f>
        <v>0.27587378666279444</v>
      </c>
      <c r="CC9" s="130">
        <f>'Raw Adj (NEAF)'!N12/'Population (NEAF)'!J11*10^5</f>
        <v>0.95419960278719296</v>
      </c>
      <c r="CD9" s="130">
        <f>'Raw Adj (NEAF)'!N13/'Population (NEAF)'!J12*10^5</f>
        <v>1.0779316007184563</v>
      </c>
      <c r="CE9" s="130">
        <f>'Raw Adj (NEAF)'!N14/'Population (NEAF)'!J13*10^5</f>
        <v>0.77961696922528845</v>
      </c>
      <c r="CF9" s="130">
        <f>'Raw Adj (NEAF)'!N15/'Population (NEAF)'!J14*10^5</f>
        <v>0.78175963120419434</v>
      </c>
      <c r="CG9" s="130">
        <f>'Raw Adj (NEAF)'!N16/'Population (NEAF)'!J15*10^5</f>
        <v>0.52312473827968753</v>
      </c>
      <c r="CH9" s="130">
        <f>'Raw Adj (NEAF)'!N17/'Population (NEAF)'!J16*10^5</f>
        <v>0.77752771930393438</v>
      </c>
      <c r="CI9" s="130">
        <f>'Raw Adj (NEAF)'!N18/'Population (NEAF)'!J17*10^5</f>
        <v>0.51587733948381431</v>
      </c>
      <c r="CJ9" s="130">
        <f>'Raw Adj (NEAF)'!N19/'Population (NEAF)'!J18*10^5</f>
        <v>0.51753078651074402</v>
      </c>
      <c r="CK9" s="130">
        <f>'Raw Adj (NEAF)'!N20/'Population (NEAF)'!J19*10^5</f>
        <v>1.0239165241597106</v>
      </c>
      <c r="CL9" s="130">
        <f>'Raw Adj (NEAF)'!N21/'Population (NEAF)'!J20*10^5</f>
        <v>0.76389522772290497</v>
      </c>
      <c r="CM9" s="130">
        <f>'Raw Adj (NEAF)'!N22/'Population (NEAF)'!J21*10^5</f>
        <v>0.63726359767758334</v>
      </c>
      <c r="CN9" s="130">
        <f>'Raw Adj (NEAF)'!N23/'Population (NEAF)'!J22*10^5</f>
        <v>0.76141404523115741</v>
      </c>
      <c r="CO9" s="130">
        <f>'Raw Adj (NEAF)'!N24/'Population (NEAF)'!J23*10^5</f>
        <v>0.36921392971799188</v>
      </c>
      <c r="CP9" s="130">
        <f>'Raw Adj (NEAF)'!N25/'Population (NEAF)'!J24*10^5</f>
        <v>0.35854659117656867</v>
      </c>
      <c r="CQ9" s="130">
        <f>'Raw Adj (NEAF)'!N26/'Population (NEAF)'!J25*10^5</f>
        <v>0.68830131354285851</v>
      </c>
      <c r="CR9" s="130">
        <f>'Raw Adj (NEAF)'!N27/'Population (NEAF)'!J26*10^5</f>
        <v>0.21822162039766518</v>
      </c>
      <c r="CS9" s="130">
        <f>'Raw Adj (NEAF)'!N28/'Population (NEAF)'!J27*10^5</f>
        <v>0.52409918031284686</v>
      </c>
      <c r="CT9" s="130">
        <f>'Raw Adj (NEAF)'!N29/'Population (NEAF)'!J28*10^5</f>
        <v>0.40587482153120696</v>
      </c>
      <c r="CU9" s="130">
        <f>'Raw Adj (NEAF)'!N30/'Population (NEAF)'!J29*10^5</f>
        <v>0.29685173002671622</v>
      </c>
      <c r="CV9" s="130">
        <f>'Raw Adj (NEAF)'!N31/'Population (NEAF)'!J30*10^5</f>
        <v>9.3044227453774955E-2</v>
      </c>
      <c r="CW9" s="130">
        <f>'Raw Adj (NEAF)'!N32/'Population (NEAF)'!J31*10^5</f>
        <v>0.43901933753470912</v>
      </c>
      <c r="CX9" s="130">
        <f>'Raw Adj (NEAF)'!N33/'Population (NEAF)'!J32*10^5</f>
        <v>0.32701588315093461</v>
      </c>
      <c r="CY9" s="130">
        <f>'Raw Adj (NEAF)'!N34/'Population (NEAF)'!J33*10^5</f>
        <v>0.38121354288248621</v>
      </c>
      <c r="CZ9" s="130">
        <f>'Raw Adj (NEAF)'!N35/'Population (NEAF)'!J34*10^5</f>
        <v>0.28257766644918958</v>
      </c>
      <c r="DA9" s="130">
        <f>'Raw Adj (NEAF)'!N36/'Population (NEAF)'!J35*10^5</f>
        <v>0.13628537364601617</v>
      </c>
      <c r="DB9" s="130">
        <f>'Raw Adj (NEAF)'!N37/'Population (NEAF)'!J36*10^5</f>
        <v>6.5537494416322048E-2</v>
      </c>
      <c r="DC9" s="130">
        <f>'Raw Adj (NEAF)'!N38/'Population (NEAF)'!J37*10^5</f>
        <v>0.56944269272189607</v>
      </c>
      <c r="DD9" s="130">
        <f>'Raw Adj (NEAF)'!N39/'Population (NEAF)'!J38*10^5</f>
        <v>0.18306880115798987</v>
      </c>
      <c r="DE9" s="130">
        <f>'Raw Adj (NEAF)'!N40/'Population (NEAF)'!J39*10^5</f>
        <v>0.23632953692175282</v>
      </c>
      <c r="DF9" s="130">
        <f>'Raw Adj (NEAF)'!N41/'Population (NEAF)'!J40*10^5</f>
        <v>0</v>
      </c>
      <c r="DG9" s="130">
        <f>'Raw Adj (NEAF)'!N42/'Population (NEAF)'!J41*10^5</f>
        <v>5.4770572885467689E-2</v>
      </c>
      <c r="DH9" s="130">
        <f>'Raw Adj (NEAF)'!N43/'Population (NEAF)'!J42*10^5</f>
        <v>0.10627404939058661</v>
      </c>
      <c r="DI9" s="130">
        <f>'Raw Adj (NEAF)'!N44/'Population (NEAF)'!J43*10^5</f>
        <v>0.20742119751629368</v>
      </c>
      <c r="DJ9" s="130">
        <f>'Raw Adj (NEAF)'!N45/'Population (NEAF)'!J44*10^5</f>
        <v>0.15263101162576728</v>
      </c>
      <c r="DK9" s="130">
        <f>'Raw Adj (NEAF)'!N46/'Population (NEAF)'!J45*10^5</f>
        <v>0</v>
      </c>
      <c r="DL9" s="130">
        <f>'Raw Adj (NEAF)'!N47/'Population (NEAF)'!J46*10^5</f>
        <v>0.19806879464061766</v>
      </c>
      <c r="DM9" s="130">
        <f>'Raw Adj (NEAF)'!N48/'Population (NEAF)'!J47*10^5</f>
        <v>0.14725908813122135</v>
      </c>
      <c r="DN9" s="130">
        <f>'Raw Adj (NEAF)'!N49/'Population (NEAF)'!J48*10^5</f>
        <v>9.7863636490969644E-2</v>
      </c>
      <c r="DO9" s="130">
        <f>'Raw Adj (NEAF)'!N50/'Population (NEAF)'!J49*10^5</f>
        <v>0.14669295428420001</v>
      </c>
      <c r="DP9" s="130">
        <f>'Raw Adj (NEAF)'!N51/'Population (NEAF)'!J50*10^5</f>
        <v>4.9084667064361279E-2</v>
      </c>
      <c r="DQ9" s="130">
        <f>'Raw Adj (NEAF)'!N52/'Population (NEAF)'!J51*10^5</f>
        <v>0</v>
      </c>
      <c r="DR9" s="130">
        <f>'Raw Adj (NEAF)'!N53/'Population (NEAF)'!J52*10^5</f>
        <v>9.5506514021788835E-2</v>
      </c>
      <c r="DS9" s="130">
        <f>'Raw Adj (NEAF)'!N54/'Population (NEAF)'!J53*10^5</f>
        <v>4.7292996191022084E-2</v>
      </c>
      <c r="DT9" s="132">
        <f>'Raw Adj (NEAF)'!N55/'Population (NEAF)'!J54*10^5</f>
        <v>0.13886066674412006</v>
      </c>
      <c r="DU9" s="131">
        <f>'Raw Adj (NEAF)'!N56/'Population (NEAF)'!J55*10^5</f>
        <v>0.18100423866675894</v>
      </c>
      <c r="DV9" s="131">
        <f>'Raw Adj (NEAF)'!N57/'Population (NEAF)'!J56*10^5</f>
        <v>8.9428640416379754E-2</v>
      </c>
      <c r="DW9" s="131">
        <f>'Raw Adj (NEAF)'!N58/'Population (NEAF)'!J57*10^5</f>
        <v>8.9058019964136328E-2</v>
      </c>
      <c r="DX9" s="131">
        <f>'Raw Adj (NEAF)'!N59/'Population (NEAF)'!J58*10^5</f>
        <v>4.4795421549554265E-2</v>
      </c>
      <c r="DY9" s="133">
        <f>'Raw Adj (NEAF)'!N60/'Population (NEAF)'!J59*10^5</f>
        <v>0.18104954420777244</v>
      </c>
      <c r="DZ9" s="130"/>
      <c r="EA9" s="130"/>
      <c r="EB9" s="130"/>
      <c r="EC9" s="130"/>
      <c r="ED9" s="132"/>
      <c r="EE9" s="130"/>
      <c r="EF9" s="130"/>
      <c r="EG9" s="130"/>
      <c r="EH9" s="130"/>
      <c r="EI9" s="132"/>
      <c r="EJ9" s="130"/>
      <c r="EK9" s="130"/>
      <c r="EL9" s="130"/>
      <c r="EM9" s="130"/>
      <c r="EN9" s="130"/>
      <c r="EO9" s="130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</row>
    <row r="10" spans="1:173" ht="17.100000000000001" customHeight="1">
      <c r="A10" s="28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>
        <f>'Raw Adj (NEAF)'!O3/'Population (NEAF)'!K2*10^5</f>
        <v>0.78246240855143712</v>
      </c>
      <c r="BP10" s="130">
        <f>'Raw Adj (NEAF)'!O4/'Population (NEAF)'!K3*10^5</f>
        <v>1.4125392725971306</v>
      </c>
      <c r="BQ10" s="130">
        <f>'Raw Adj (NEAF)'!O5/'Population (NEAF)'!K4*10^5</f>
        <v>0.77521558004367996</v>
      </c>
      <c r="BR10" s="130">
        <f>'Raw Adj (NEAF)'!O6/'Population (NEAF)'!K5*10^5</f>
        <v>1.5319576892065767</v>
      </c>
      <c r="BS10" s="130">
        <f>'Raw Adj (NEAF)'!O7/'Population (NEAF)'!K6*10^5</f>
        <v>0.90805937657359492</v>
      </c>
      <c r="BT10" s="130">
        <f>'Raw Adj (NEAF)'!O8/'Population (NEAF)'!K7*10^5</f>
        <v>2.2421854603205902</v>
      </c>
      <c r="BU10" s="130">
        <f>'Raw Adj (NEAF)'!O9/'Population (NEAF)'!K8*10^5</f>
        <v>1.034349961174275</v>
      </c>
      <c r="BV10" s="130">
        <f>'Raw Adj (NEAF)'!O10/'Population (NEAF)'!K9*10^5</f>
        <v>1.1687426494417972</v>
      </c>
      <c r="BW10" s="130">
        <f>'Raw Adj (NEAF)'!O11/'Population (NEAF)'!K10*10^5</f>
        <v>1.155862394857913</v>
      </c>
      <c r="BX10" s="130">
        <f>'Raw Adj (NEAF)'!O12/'Population (NEAF)'!K11*10^5</f>
        <v>0.7141998146203834</v>
      </c>
      <c r="BY10" s="130">
        <f>'Raw Adj (NEAF)'!O13/'Population (NEAF)'!K12*10^5</f>
        <v>0.98910399000565785</v>
      </c>
      <c r="BZ10" s="130">
        <f>'Raw Adj (NEAF)'!O14/'Population (NEAF)'!K13*10^5</f>
        <v>1.0915358473556092</v>
      </c>
      <c r="CA10" s="130">
        <f>'Raw Adj (NEAF)'!O15/'Population (NEAF)'!K14*10^5</f>
        <v>0.53680744655749291</v>
      </c>
      <c r="CB10" s="130">
        <f>'Raw Adj (NEAF)'!O16/'Population (NEAF)'!K15*10^5</f>
        <v>1.193067826262598</v>
      </c>
      <c r="CC10" s="130">
        <f>'Raw Adj (NEAF)'!O17/'Population (NEAF)'!K16*10^5</f>
        <v>0.79144262924187769</v>
      </c>
      <c r="CD10" s="130">
        <f>'Raw Adj (NEAF)'!O18/'Population (NEAF)'!K17*10^5</f>
        <v>1.0507622555827152</v>
      </c>
      <c r="CE10" s="130">
        <f>'Raw Adj (NEAF)'!O19/'Population (NEAF)'!K18*10^5</f>
        <v>1.1712227516389813</v>
      </c>
      <c r="CF10" s="130">
        <f>'Raw Adj (NEAF)'!O20/'Population (NEAF)'!K19*10^5</f>
        <v>1.5612202674981601</v>
      </c>
      <c r="CG10" s="130">
        <f>'Raw Adj (NEAF)'!O21/'Population (NEAF)'!K20*10^5</f>
        <v>0.38991400746122351</v>
      </c>
      <c r="CH10" s="130">
        <f>'Raw Adj (NEAF)'!O22/'Population (NEAF)'!K21*10^5</f>
        <v>0.25720097812052489</v>
      </c>
      <c r="CI10" s="130">
        <f>'Raw Adj (NEAF)'!O23/'Population (NEAF)'!K22*10^5</f>
        <v>0.51157869927395772</v>
      </c>
      <c r="CJ10" s="130">
        <f>'Raw Adj (NEAF)'!O24/'Population (NEAF)'!K23*10^5</f>
        <v>0.64374734350870289</v>
      </c>
      <c r="CK10" s="130">
        <f>'Raw Adj (NEAF)'!O25/'Population (NEAF)'!K24*10^5</f>
        <v>0.76358842093212864</v>
      </c>
      <c r="CL10" s="130">
        <f>'Raw Adj (NEAF)'!O26/'Population (NEAF)'!K25*10^5</f>
        <v>0.25273495851324257</v>
      </c>
      <c r="CM10" s="130">
        <f>'Raw Adj (NEAF)'!O27/'Population (NEAF)'!K26*10^5</f>
        <v>0.25015676607449588</v>
      </c>
      <c r="CN10" s="130">
        <f>'Raw Adj (NEAF)'!O28/'Population (NEAF)'!K27*10^5</f>
        <v>0.61397613195320178</v>
      </c>
      <c r="CO10" s="130">
        <f>'Raw Adj (NEAF)'!O29/'Population (NEAF)'!K28*10^5</f>
        <v>0.23677917471725113</v>
      </c>
      <c r="CP10" s="130">
        <f>'Raw Adj (NEAF)'!O30/'Population (NEAF)'!K29*10^5</f>
        <v>0.22915654014266124</v>
      </c>
      <c r="CQ10" s="130">
        <f>'Raw Adj (NEAF)'!O31/'Population (NEAF)'!K30*10^5</f>
        <v>0.10985997226211373</v>
      </c>
      <c r="CR10" s="130">
        <f>'Raw Adj (NEAF)'!O32/'Population (NEAF)'!K31*10^5</f>
        <v>0.42044824826120653</v>
      </c>
      <c r="CS10" s="130">
        <f>'Raw Adj (NEAF)'!O33/'Population (NEAF)'!K32*10^5</f>
        <v>0.2025746933567196</v>
      </c>
      <c r="CT10" s="130">
        <f>'Raw Adj (NEAF)'!O34/'Population (NEAF)'!K33*10^5</f>
        <v>0.97489714496780633</v>
      </c>
      <c r="CU10" s="130">
        <f>'Raw Adj (NEAF)'!O35/'Population (NEAF)'!K34*10^5</f>
        <v>0.28602345558844045</v>
      </c>
      <c r="CV10" s="130">
        <f>'Raw Adj (NEAF)'!O36/'Population (NEAF)'!K35*10^5</f>
        <v>0.26855203210883516</v>
      </c>
      <c r="CW10" s="130">
        <f>'Raw Adj (NEAF)'!O37/'Population (NEAF)'!K36*10^5</f>
        <v>0.50738178499673969</v>
      </c>
      <c r="CX10" s="130">
        <f>'Raw Adj (NEAF)'!O38/'Population (NEAF)'!K37*10^5</f>
        <v>0.2366045771269569</v>
      </c>
      <c r="CY10" s="130">
        <f>'Raw Adj (NEAF)'!O39/'Population (NEAF)'!K38*10^5</f>
        <v>0.29385465753026463</v>
      </c>
      <c r="CZ10" s="130">
        <f>'Raw Adj (NEAF)'!O40/'Population (NEAF)'!K39*10^5</f>
        <v>0.20318246293613859</v>
      </c>
      <c r="DA10" s="130">
        <f>'Raw Adj (NEAF)'!O41/'Population (NEAF)'!K40*10^5</f>
        <v>0.39396851034402575</v>
      </c>
      <c r="DB10" s="130">
        <f>'Raw Adj (NEAF)'!O42/'Population (NEAF)'!K41*10^5</f>
        <v>6.2959341502321409E-2</v>
      </c>
      <c r="DC10" s="130">
        <f>'Raw Adj (NEAF)'!O43/'Population (NEAF)'!K42*10^5</f>
        <v>0</v>
      </c>
      <c r="DD10" s="130">
        <f>'Raw Adj (NEAF)'!O44/'Population (NEAF)'!K43*10^5</f>
        <v>0.11706968654160591</v>
      </c>
      <c r="DE10" s="130">
        <f>'Raw Adj (NEAF)'!O45/'Population (NEAF)'!K44*10^5</f>
        <v>0.11286040456810661</v>
      </c>
      <c r="DF10" s="130">
        <f>'Raw Adj (NEAF)'!O46/'Population (NEAF)'!K45*10^5</f>
        <v>0.16417940740033116</v>
      </c>
      <c r="DG10" s="130">
        <f>'Raw Adj (NEAF)'!O47/'Population (NEAF)'!K46*10^5</f>
        <v>0.15735074928841</v>
      </c>
      <c r="DH10" s="130">
        <f>'Raw Adj (NEAF)'!O48/'Population (NEAF)'!K47*10^5</f>
        <v>0.15301649429404471</v>
      </c>
      <c r="DI10" s="130">
        <f>'Raw Adj (NEAF)'!O49/'Population (NEAF)'!K48*10^5</f>
        <v>9.9676898312821657E-2</v>
      </c>
      <c r="DJ10" s="130">
        <f>'Raw Adj (NEAF)'!O50/'Population (NEAF)'!K49*10^5</f>
        <v>9.7871197472632912E-2</v>
      </c>
      <c r="DK10" s="130">
        <f>'Raw Adj (NEAF)'!O51/'Population (NEAF)'!K50*10^5</f>
        <v>0.14477042178950625</v>
      </c>
      <c r="DL10" s="130">
        <f>'Raw Adj (NEAF)'!O52/'Population (NEAF)'!K51*10^5</f>
        <v>0.23075332653995537</v>
      </c>
      <c r="DM10" s="130">
        <f>'Raw Adj (NEAF)'!O53/'Population (NEAF)'!K52*10^5</f>
        <v>4.5538481155038037E-2</v>
      </c>
      <c r="DN10" s="130">
        <f>'Raw Adj (NEAF)'!O54/'Population (NEAF)'!K53*10^5</f>
        <v>0</v>
      </c>
      <c r="DO10" s="132">
        <f>'Raw Adj (NEAF)'!O55/'Population (NEAF)'!K54*10^5</f>
        <v>0</v>
      </c>
      <c r="DP10" s="131">
        <f>'Raw Adj (NEAF)'!O56/'Population (NEAF)'!K55*10^5</f>
        <v>4.5206730378018672E-2</v>
      </c>
      <c r="DQ10" s="131">
        <f>'Raw Adj (NEAF)'!O57/'Population (NEAF)'!K56*10^5</f>
        <v>4.5449174188504998E-2</v>
      </c>
      <c r="DR10" s="131">
        <f>'Raw Adj (NEAF)'!O58/'Population (NEAF)'!K57*10^5</f>
        <v>0</v>
      </c>
      <c r="DS10" s="131">
        <f>'Raw Adj (NEAF)'!O59/'Population (NEAF)'!K58*10^5</f>
        <v>0</v>
      </c>
      <c r="DT10" s="133">
        <f>'Raw Adj (NEAF)'!O60/'Population (NEAF)'!K59*10^5</f>
        <v>4.4561075633068055E-2</v>
      </c>
      <c r="DU10" s="130"/>
      <c r="DV10" s="130"/>
      <c r="DW10" s="130"/>
      <c r="DX10" s="130"/>
      <c r="DY10" s="132"/>
      <c r="DZ10" s="130"/>
      <c r="EA10" s="130"/>
      <c r="EB10" s="130"/>
      <c r="EC10" s="130"/>
      <c r="ED10" s="132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</row>
    <row r="11" spans="1:173" ht="17.100000000000001" customHeight="1">
      <c r="A11" s="28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>
        <f>'Raw Adj (NEAF)'!P3/'Population (NEAF)'!L2*10^5</f>
        <v>1.2227025084863468</v>
      </c>
      <c r="BK11" s="130">
        <f>'Raw Adj (NEAF)'!P4/'Population (NEAF)'!L3*10^5</f>
        <v>0.88650515581697076</v>
      </c>
      <c r="BL11" s="130">
        <f>'Raw Adj (NEAF)'!P5/'Population (NEAF)'!L4*10^5</f>
        <v>0.86138684906058705</v>
      </c>
      <c r="BM11" s="130">
        <f>'Raw Adj (NEAF)'!P6/'Population (NEAF)'!L5*10^5</f>
        <v>2.1986113191672878</v>
      </c>
      <c r="BN11" s="130">
        <f>'Raw Adj (NEAF)'!P7/'Population (NEAF)'!L6*10^5</f>
        <v>0.33819658627468668</v>
      </c>
      <c r="BO11" s="130">
        <f>'Raw Adj (NEAF)'!P8/'Population (NEAF)'!L7*10^5</f>
        <v>3.0309924347465556</v>
      </c>
      <c r="BP11" s="130">
        <f>'Raw Adj (NEAF)'!P9/'Population (NEAF)'!L8*10^5</f>
        <v>2.0189979546371917</v>
      </c>
      <c r="BQ11" s="130">
        <f>'Raw Adj (NEAF)'!P10/'Population (NEAF)'!L9*10^5</f>
        <v>1.6833689127013598</v>
      </c>
      <c r="BR11" s="130">
        <f>'Raw Adj (NEAF)'!P11/'Population (NEAF)'!L10*10^5</f>
        <v>1.6779794063170668</v>
      </c>
      <c r="BS11" s="130">
        <f>'Raw Adj (NEAF)'!P12/'Population (NEAF)'!L11*10^5</f>
        <v>1.1432184453877456</v>
      </c>
      <c r="BT11" s="130">
        <f>'Raw Adj (NEAF)'!P13/'Population (NEAF)'!L12*10^5</f>
        <v>1.1154571953868275</v>
      </c>
      <c r="BU11" s="130">
        <f>'Raw Adj (NEAF)'!P14/'Population (NEAF)'!L13*10^5</f>
        <v>1.8194919736234925</v>
      </c>
      <c r="BV11" s="130">
        <f>'Raw Adj (NEAF)'!P15/'Population (NEAF)'!L14*10^5</f>
        <v>2.0643320434218624</v>
      </c>
      <c r="BW11" s="130">
        <f>'Raw Adj (NEAF)'!P16/'Population (NEAF)'!L15*10^5</f>
        <v>1.0078936559751011</v>
      </c>
      <c r="BX11" s="130">
        <f>'Raw Adj (NEAF)'!P17/'Population (NEAF)'!L16*10^5</f>
        <v>0.42459591057639379</v>
      </c>
      <c r="BY11" s="130">
        <f>'Raw Adj (NEAF)'!P18/'Population (NEAF)'!L17*10^5</f>
        <v>1.4012239176440533</v>
      </c>
      <c r="BZ11" s="130">
        <f>'Raw Adj (NEAF)'!P19/'Population (NEAF)'!L18*10^5</f>
        <v>1.1103776783551527</v>
      </c>
      <c r="CA11" s="130">
        <f>'Raw Adj (NEAF)'!P20/'Population (NEAF)'!L19*10^5</f>
        <v>1.5025840027059492</v>
      </c>
      <c r="CB11" s="130">
        <f>'Raw Adj (NEAF)'!P21/'Population (NEAF)'!L20*10^5</f>
        <v>2.0273715827006233</v>
      </c>
      <c r="CC11" s="130">
        <f>'Raw Adj (NEAF)'!P22/'Population (NEAF)'!L21*10^5</f>
        <v>1.2111592986721769</v>
      </c>
      <c r="CD11" s="130">
        <f>'Raw Adj (NEAF)'!P23/'Population (NEAF)'!L22*10^5</f>
        <v>1.2013592181543331</v>
      </c>
      <c r="CE11" s="130">
        <f>'Raw Adj (NEAF)'!P24/'Population (NEAF)'!L23*10^5</f>
        <v>0.91995876467795257</v>
      </c>
      <c r="CF11" s="130">
        <f>'Raw Adj (NEAF)'!P25/'Population (NEAF)'!L24*10^5</f>
        <v>1.5693854695586844</v>
      </c>
      <c r="CG11" s="130">
        <f>'Raw Adj (NEAF)'!P26/'Population (NEAF)'!L25*10^5</f>
        <v>1.0410384866549478</v>
      </c>
      <c r="CH11" s="130">
        <f>'Raw Adj (NEAF)'!P27/'Population (NEAF)'!L26*10^5</f>
        <v>1.5450586810752807</v>
      </c>
      <c r="CI11" s="130">
        <f>'Raw Adj (NEAF)'!P28/'Population (NEAF)'!L27*10^5</f>
        <v>1.0250669315884016</v>
      </c>
      <c r="CJ11" s="130">
        <f>'Raw Adj (NEAF)'!P29/'Population (NEAF)'!L28*10^5</f>
        <v>0.38443565278850761</v>
      </c>
      <c r="CK11" s="130">
        <f>'Raw Adj (NEAF)'!P30/'Population (NEAF)'!L29*10^5</f>
        <v>0.758937305785506</v>
      </c>
      <c r="CL11" s="130">
        <f>'Raw Adj (NEAF)'!P31/'Population (NEAF)'!L30*10^5</f>
        <v>0.8743118235652606</v>
      </c>
      <c r="CM11" s="130">
        <f>'Raw Adj (NEAF)'!P32/'Population (NEAF)'!L31*10^5</f>
        <v>0.6105337223702012</v>
      </c>
      <c r="CN11" s="130">
        <f>'Raw Adj (NEAF)'!P33/'Population (NEAF)'!L32*10^5</f>
        <v>0.23683198977544656</v>
      </c>
      <c r="CO11" s="130">
        <f>'Raw Adj (NEAF)'!P34/'Population (NEAF)'!L33*10^5</f>
        <v>0.57154018828581976</v>
      </c>
      <c r="CP11" s="130">
        <f>'Raw Adj (NEAF)'!P35/'Population (NEAF)'!L34*10^5</f>
        <v>1.0011109010747277</v>
      </c>
      <c r="CQ11" s="130">
        <f>'Raw Adj (NEAF)'!P36/'Population (NEAF)'!L35*10^5</f>
        <v>0.10762990559578653</v>
      </c>
      <c r="CR11" s="130">
        <f>'Raw Adj (NEAF)'!P37/'Population (NEAF)'!L36*10^5</f>
        <v>0.31104857657172097</v>
      </c>
      <c r="CS11" s="130">
        <f>'Raw Adj (NEAF)'!P38/'Population (NEAF)'!L37*10^5</f>
        <v>0.90379565083195967</v>
      </c>
      <c r="CT11" s="130">
        <f>'Raw Adj (NEAF)'!P39/'Population (NEAF)'!L38*10^5</f>
        <v>0.58214210718683967</v>
      </c>
      <c r="CU11" s="130">
        <f>'Raw Adj (NEAF)'!P40/'Population (NEAF)'!L39*10^5</f>
        <v>0.37939534231402955</v>
      </c>
      <c r="CV11" s="130">
        <f>'Raw Adj (NEAF)'!P41/'Population (NEAF)'!L40*10^5</f>
        <v>8.7955460306034836E-2</v>
      </c>
      <c r="CW11" s="130">
        <f>'Raw Adj (NEAF)'!P42/'Population (NEAF)'!L41*10^5</f>
        <v>8.3022240959082116E-2</v>
      </c>
      <c r="CX11" s="130">
        <f>'Raw Adj (NEAF)'!P43/'Population (NEAF)'!L42*10^5</f>
        <v>0.23114864395297316</v>
      </c>
      <c r="CY11" s="130">
        <f>'Raw Adj (NEAF)'!P44/'Population (NEAF)'!L43*10^5</f>
        <v>0.14251696887051146</v>
      </c>
      <c r="CZ11" s="130">
        <f>'Raw Adj (NEAF)'!P45/'Population (NEAF)'!L44*10^5</f>
        <v>0.19913013799045176</v>
      </c>
      <c r="DA11" s="130">
        <f>'Raw Adj (NEAF)'!P46/'Population (NEAF)'!L45*10^5</f>
        <v>6.0873309366701642E-2</v>
      </c>
      <c r="DB11" s="130">
        <f>'Raw Adj (NEAF)'!P47/'Population (NEAF)'!L46*10^5</f>
        <v>6.1234418425549914E-2</v>
      </c>
      <c r="DC11" s="130">
        <f>'Raw Adj (NEAF)'!P48/'Population (NEAF)'!L47*10^5</f>
        <v>5.89851811817481E-2</v>
      </c>
      <c r="DD11" s="130">
        <f>'Raw Adj (NEAF)'!P49/'Population (NEAF)'!L48*10^5</f>
        <v>0.11378768000617551</v>
      </c>
      <c r="DE11" s="130">
        <f>'Raw Adj (NEAF)'!P50/'Population (NEAF)'!L49*10^5</f>
        <v>0.16446531004445988</v>
      </c>
      <c r="DF11" s="130">
        <f>'Raw Adj (NEAF)'!P51/'Population (NEAF)'!L50*10^5</f>
        <v>0.10546844102579171</v>
      </c>
      <c r="DG11" s="130">
        <f>'Raw Adj (NEAF)'!P52/'Population (NEAF)'!L51*10^5</f>
        <v>5.0046067405046343E-2</v>
      </c>
      <c r="DH11" s="130">
        <f>'Raw Adj (NEAF)'!P53/'Population (NEAF)'!L52*10^5</f>
        <v>0</v>
      </c>
      <c r="DI11" s="130">
        <f>'Raw Adj (NEAF)'!P54/'Population (NEAF)'!L53*10^5</f>
        <v>4.7297022463247858E-2</v>
      </c>
      <c r="DJ11" s="132">
        <f>'Raw Adj (NEAF)'!P55/'Population (NEAF)'!L54*10^5</f>
        <v>9.2699540395678723E-2</v>
      </c>
      <c r="DK11" s="131">
        <f>'Raw Adj (NEAF)'!P56/'Population (NEAF)'!L55*10^5</f>
        <v>9.1479632745866388E-2</v>
      </c>
      <c r="DL11" s="131">
        <f>'Raw Adj (NEAF)'!P57/'Population (NEAF)'!L56*10^5</f>
        <v>0</v>
      </c>
      <c r="DM11" s="131">
        <f>'Raw Adj (NEAF)'!P58/'Population (NEAF)'!L57*10^5</f>
        <v>8.8775768831448998E-2</v>
      </c>
      <c r="DN11" s="131">
        <f>'Raw Adj (NEAF)'!P59/'Population (NEAF)'!L58*10^5</f>
        <v>8.8419049707421357E-2</v>
      </c>
      <c r="DO11" s="133">
        <f>'Raw Adj (NEAF)'!P60/'Population (NEAF)'!L59*10^5</f>
        <v>0.1766101102223698</v>
      </c>
      <c r="DP11" s="130"/>
      <c r="DQ11" s="130"/>
      <c r="DR11" s="130"/>
      <c r="DS11" s="130"/>
      <c r="DT11" s="132"/>
      <c r="DU11" s="130"/>
      <c r="DV11" s="130"/>
      <c r="DW11" s="130"/>
      <c r="DX11" s="130"/>
      <c r="DY11" s="132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</row>
    <row r="12" spans="1:173" ht="17.100000000000001" customHeight="1">
      <c r="A12" s="28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>
        <f>'Raw Adj (NEAF)'!Q3/'Population (NEAF)'!M2*10^5</f>
        <v>2.5545611601941434</v>
      </c>
      <c r="BF12" s="130">
        <f>'Raw Adj (NEAF)'!Q4/'Population (NEAF)'!M3*10^5</f>
        <v>1.8492576687738238</v>
      </c>
      <c r="BG12" s="130">
        <f>'Raw Adj (NEAF)'!Q5/'Population (NEAF)'!M4*10^5</f>
        <v>1.6408991068748511</v>
      </c>
      <c r="BH12" s="130">
        <f>'Raw Adj (NEAF)'!Q6/'Population (NEAF)'!M5*10^5</f>
        <v>1.8238506810484616</v>
      </c>
      <c r="BI12" s="130">
        <f>'Raw Adj (NEAF)'!Q7/'Population (NEAF)'!M6*10^5</f>
        <v>1.370965772511668</v>
      </c>
      <c r="BJ12" s="130">
        <f>'Raw Adj (NEAF)'!Q8/'Population (NEAF)'!M7*10^5</f>
        <v>3.2332378226968381</v>
      </c>
      <c r="BK12" s="130">
        <f>'Raw Adj (NEAF)'!Q9/'Population (NEAF)'!M8*10^5</f>
        <v>2.7666760539798232</v>
      </c>
      <c r="BL12" s="130">
        <f>'Raw Adj (NEAF)'!Q10/'Population (NEAF)'!M9*10^5</f>
        <v>3.3957876174393991</v>
      </c>
      <c r="BM12" s="130">
        <f>'Raw Adj (NEAF)'!Q11/'Population (NEAF)'!M10*10^5</f>
        <v>2.0905957813992875</v>
      </c>
      <c r="BN12" s="130">
        <f>'Raw Adj (NEAF)'!Q12/'Population (NEAF)'!M11*10^5</f>
        <v>1.2175102171728436</v>
      </c>
      <c r="BO12" s="130">
        <f>'Raw Adj (NEAF)'!Q13/'Population (NEAF)'!M12*10^5</f>
        <v>0.86722359995948672</v>
      </c>
      <c r="BP12" s="130">
        <f>'Raw Adj (NEAF)'!Q14/'Population (NEAF)'!M13*10^5</f>
        <v>1.8689848672190363</v>
      </c>
      <c r="BQ12" s="130">
        <f>'Raw Adj (NEAF)'!Q15/'Population (NEAF)'!M14*10^5</f>
        <v>2.2102815251484649</v>
      </c>
      <c r="BR12" s="130">
        <f>'Raw Adj (NEAF)'!Q16/'Population (NEAF)'!M15*10^5</f>
        <v>1.8666520055791627</v>
      </c>
      <c r="BS12" s="130">
        <f>'Raw Adj (NEAF)'!Q17/'Population (NEAF)'!M16*10^5</f>
        <v>1.4981806690476007</v>
      </c>
      <c r="BT12" s="130">
        <f>'Raw Adj (NEAF)'!Q18/'Population (NEAF)'!M17*10^5</f>
        <v>1.4645238967547851</v>
      </c>
      <c r="BU12" s="130">
        <f>'Raw Adj (NEAF)'!Q19/'Population (NEAF)'!M18*10^5</f>
        <v>2.6839464257893266</v>
      </c>
      <c r="BV12" s="130">
        <f>'Raw Adj (NEAF)'!Q20/'Population (NEAF)'!M19*10^5</f>
        <v>1.6866954834350985</v>
      </c>
      <c r="BW12" s="130">
        <f>'Raw Adj (NEAF)'!Q21/'Population (NEAF)'!M20*10^5</f>
        <v>2.533117733891868</v>
      </c>
      <c r="BX12" s="130">
        <f>'Raw Adj (NEAF)'!Q22/'Population (NEAF)'!M21*10^5</f>
        <v>2.4652806827637765</v>
      </c>
      <c r="BY12" s="130">
        <f>'Raw Adj (NEAF)'!Q23/'Population (NEAF)'!M22*10^5</f>
        <v>1.1438653393644507</v>
      </c>
      <c r="BZ12" s="130">
        <f>'Raw Adj (NEAF)'!Q24/'Population (NEAF)'!M23*10^5</f>
        <v>1.9966682441402968</v>
      </c>
      <c r="CA12" s="130">
        <f>'Raw Adj (NEAF)'!Q25/'Population (NEAF)'!M24*10^5</f>
        <v>1.9586560957764223</v>
      </c>
      <c r="CB12" s="130">
        <f>'Raw Adj (NEAF)'!Q26/'Population (NEAF)'!M25*10^5</f>
        <v>1.9357608021427888</v>
      </c>
      <c r="CC12" s="130">
        <f>'Raw Adj (NEAF)'!Q27/'Population (NEAF)'!M26*10^5</f>
        <v>1.3685255884401022</v>
      </c>
      <c r="CD12" s="130">
        <f>'Raw Adj (NEAF)'!Q28/'Population (NEAF)'!M27*10^5</f>
        <v>0.94475747323776393</v>
      </c>
      <c r="CE12" s="130">
        <f>'Raw Adj (NEAF)'!Q29/'Population (NEAF)'!M28*10^5</f>
        <v>1.5935492374931357</v>
      </c>
      <c r="CF12" s="130">
        <f>'Raw Adj (NEAF)'!Q30/'Population (NEAF)'!M29*10^5</f>
        <v>0.92167971508710911</v>
      </c>
      <c r="CG12" s="130">
        <f>'Raw Adj (NEAF)'!Q31/'Population (NEAF)'!M30*10^5</f>
        <v>1.6973440295166982</v>
      </c>
      <c r="CH12" s="130">
        <f>'Raw Adj (NEAF)'!Q32/'Population (NEAF)'!M31*10^5</f>
        <v>0.64731227035886918</v>
      </c>
      <c r="CI12" s="130">
        <f>'Raw Adj (NEAF)'!Q33/'Population (NEAF)'!M32*10^5</f>
        <v>0.90222017212932115</v>
      </c>
      <c r="CJ12" s="130">
        <f>'Raw Adj (NEAF)'!Q34/'Population (NEAF)'!M33*10^5</f>
        <v>1.2797886684842374</v>
      </c>
      <c r="CK12" s="130">
        <f>'Raw Adj (NEAF)'!Q35/'Population (NEAF)'!M34*10^5</f>
        <v>0.63286210049151648</v>
      </c>
      <c r="CL12" s="130">
        <f>'Raw Adj (NEAF)'!Q36/'Population (NEAF)'!M35*10^5</f>
        <v>0.49808164634439661</v>
      </c>
      <c r="CM12" s="130">
        <f>'Raw Adj (NEAF)'!Q37/'Population (NEAF)'!M36*10^5</f>
        <v>0.365466010121408</v>
      </c>
      <c r="CN12" s="130">
        <f>'Raw Adj (NEAF)'!Q38/'Population (NEAF)'!M37*10^5</f>
        <v>0.95023391802750234</v>
      </c>
      <c r="CO12" s="130">
        <f>'Raw Adj (NEAF)'!Q39/'Population (NEAF)'!M38*10^5</f>
        <v>0.34723208974977193</v>
      </c>
      <c r="CP12" s="130">
        <f>'Raw Adj (NEAF)'!Q40/'Population (NEAF)'!M39*10^5</f>
        <v>0.11209765556107265</v>
      </c>
      <c r="CQ12" s="130">
        <f>'Raw Adj (NEAF)'!Q41/'Population (NEAF)'!M40*10^5</f>
        <v>0.65445301602086769</v>
      </c>
      <c r="CR12" s="130">
        <f>'Raw Adj (NEAF)'!Q42/'Population (NEAF)'!M41*10^5</f>
        <v>0.20874318834241665</v>
      </c>
      <c r="CS12" s="130">
        <f>'Raw Adj (NEAF)'!Q43/'Population (NEAF)'!M42*10^5</f>
        <v>0.30258918989540573</v>
      </c>
      <c r="CT12" s="130">
        <f>'Raw Adj (NEAF)'!Q44/'Population (NEAF)'!M43*10^5</f>
        <v>0</v>
      </c>
      <c r="CU12" s="130">
        <f>'Raw Adj (NEAF)'!Q45/'Population (NEAF)'!M44*10^5</f>
        <v>0</v>
      </c>
      <c r="CV12" s="130">
        <f>'Raw Adj (NEAF)'!Q46/'Population (NEAF)'!M45*10^5</f>
        <v>0.18227476243073834</v>
      </c>
      <c r="CW12" s="130">
        <f>'Raw Adj (NEAF)'!Q47/'Population (NEAF)'!M46*10^5</f>
        <v>0.41117519373118289</v>
      </c>
      <c r="CX12" s="130">
        <f>'Raw Adj (NEAF)'!Q48/'Population (NEAF)'!M47*10^5</f>
        <v>0.23028655640469836</v>
      </c>
      <c r="CY12" s="130">
        <f>'Raw Adj (NEAF)'!Q49/'Population (NEAF)'!M48*10^5</f>
        <v>7.1762710920593095E-2</v>
      </c>
      <c r="CZ12" s="130">
        <f>'Raw Adj (NEAF)'!Q50/'Population (NEAF)'!M49*10^5</f>
        <v>6.6747301893291644E-2</v>
      </c>
      <c r="DA12" s="130">
        <f>'Raw Adj (NEAF)'!Q51/'Population (NEAF)'!M50*10^5</f>
        <v>0.12816343021215459</v>
      </c>
      <c r="DB12" s="130">
        <f>'Raw Adj (NEAF)'!Q52/'Population (NEAF)'!M51*10^5</f>
        <v>5.9781796442983121E-2</v>
      </c>
      <c r="DC12" s="130">
        <f>'Raw Adj (NEAF)'!Q53/'Population (NEAF)'!M52*10^5</f>
        <v>0.22938581374904163</v>
      </c>
      <c r="DD12" s="130">
        <f>'Raw Adj (NEAF)'!Q54/'Population (NEAF)'!M53*10^5</f>
        <v>0</v>
      </c>
      <c r="DE12" s="132">
        <f>'Raw Adj (NEAF)'!Q55/'Population (NEAF)'!M54*10^5</f>
        <v>0.10645307920854265</v>
      </c>
      <c r="DF12" s="131">
        <f>'Raw Adj (NEAF)'!Q56/'Population (NEAF)'!M55*10^5</f>
        <v>0.35846772459027143</v>
      </c>
      <c r="DG12" s="131">
        <f>'Raw Adj (NEAF)'!Q57/'Population (NEAF)'!M56*10^5</f>
        <v>4.9559662399579721E-2</v>
      </c>
      <c r="DH12" s="131">
        <f>'Raw Adj (NEAF)'!Q58/'Population (NEAF)'!M57*10^5</f>
        <v>0.19310732374008333</v>
      </c>
      <c r="DI12" s="131">
        <f>'Raw Adj (NEAF)'!Q59/'Population (NEAF)'!M58*10^5</f>
        <v>0.23482093964068637</v>
      </c>
      <c r="DJ12" s="133">
        <f>'Raw Adj (NEAF)'!Q60/'Population (NEAF)'!M59*10^5</f>
        <v>0.13824356026935375</v>
      </c>
      <c r="DK12" s="130"/>
      <c r="DL12" s="130"/>
      <c r="DM12" s="130"/>
      <c r="DN12" s="130"/>
      <c r="DO12" s="132"/>
      <c r="DP12" s="130"/>
      <c r="DQ12" s="130"/>
      <c r="DR12" s="130"/>
      <c r="DS12" s="130"/>
      <c r="DT12" s="132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</row>
    <row r="13" spans="1:173" ht="17.100000000000001" customHeight="1">
      <c r="A13" s="28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>
        <f>'Raw Adj (NEAF)'!R3/'Population (NEAF)'!N2*10^5</f>
        <v>2.1068101906779839</v>
      </c>
      <c r="BA13" s="130">
        <f>'Raw Adj (NEAF)'!R4/'Population (NEAF)'!N3*10^5</f>
        <v>1.8863572399387212</v>
      </c>
      <c r="BB13" s="130">
        <f>'Raw Adj (NEAF)'!R5/'Population (NEAF)'!N4*10^5</f>
        <v>2.0647430926200214</v>
      </c>
      <c r="BC13" s="130">
        <f>'Raw Adj (NEAF)'!R6/'Population (NEAF)'!N5*10^5</f>
        <v>2.2412467814767223</v>
      </c>
      <c r="BD13" s="130">
        <f>'Raw Adj (NEAF)'!R7/'Population (NEAF)'!N6*10^5</f>
        <v>2.1908056423076752</v>
      </c>
      <c r="BE13" s="130">
        <f>'Raw Adj (NEAF)'!R8/'Population (NEAF)'!N7*10^5</f>
        <v>4.0824720341130636</v>
      </c>
      <c r="BF13" s="130">
        <f>'Raw Adj (NEAF)'!R9/'Population (NEAF)'!N8*10^5</f>
        <v>3.6633547467195609</v>
      </c>
      <c r="BG13" s="130">
        <f>'Raw Adj (NEAF)'!R10/'Population (NEAF)'!N9*10^5</f>
        <v>2.797601210999733</v>
      </c>
      <c r="BH13" s="130">
        <f>'Raw Adj (NEAF)'!R11/'Population (NEAF)'!N10*10^5</f>
        <v>2.3232241931467215</v>
      </c>
      <c r="BI13" s="130">
        <f>'Raw Adj (NEAF)'!R12/'Population (NEAF)'!N11*10^5</f>
        <v>1.6422311621818251</v>
      </c>
      <c r="BJ13" s="130">
        <f>'Raw Adj (NEAF)'!R13/'Population (NEAF)'!N12*10^5</f>
        <v>2.9919549153632596</v>
      </c>
      <c r="BK13" s="130">
        <f>'Raw Adj (NEAF)'!R14/'Population (NEAF)'!N13*10^5</f>
        <v>2.8343486261827731</v>
      </c>
      <c r="BL13" s="130">
        <f>'Raw Adj (NEAF)'!R15/'Population (NEAF)'!N14*10^5</f>
        <v>3.1236779852705392</v>
      </c>
      <c r="BM13" s="130">
        <f>'Raw Adj (NEAF)'!R16/'Population (NEAF)'!N15*10^5</f>
        <v>1.0789706007760202</v>
      </c>
      <c r="BN13" s="130">
        <f>'Raw Adj (NEAF)'!R17/'Population (NEAF)'!N16*10^5</f>
        <v>2.3293618787786237</v>
      </c>
      <c r="BO13" s="130">
        <f>'Raw Adj (NEAF)'!R18/'Population (NEAF)'!N17*10^5</f>
        <v>2.4859802470891976</v>
      </c>
      <c r="BP13" s="130">
        <f>'Raw Adj (NEAF)'!R19/'Population (NEAF)'!N18*10^5</f>
        <v>2.1242865082675202</v>
      </c>
      <c r="BQ13" s="130">
        <f>'Raw Adj (NEAF)'!R20/'Population (NEAF)'!N19*10^5</f>
        <v>3.5726419231955293</v>
      </c>
      <c r="BR13" s="130">
        <f>'Raw Adj (NEAF)'!R21/'Population (NEAF)'!N20*10^5</f>
        <v>3.2101860910509639</v>
      </c>
      <c r="BS13" s="130">
        <f>'Raw Adj (NEAF)'!R22/'Population (NEAF)'!N21*10^5</f>
        <v>2.4840390784749236</v>
      </c>
      <c r="BT13" s="130">
        <f>'Raw Adj (NEAF)'!R23/'Population (NEAF)'!N22*10^5</f>
        <v>3.6462562620399575</v>
      </c>
      <c r="BU13" s="130">
        <f>'Raw Adj (NEAF)'!R24/'Population (NEAF)'!N23*10^5</f>
        <v>1.8359538358197873</v>
      </c>
      <c r="BV13" s="130">
        <f>'Raw Adj (NEAF)'!R25/'Population (NEAF)'!N24*10^5</f>
        <v>2.5754151022283849</v>
      </c>
      <c r="BW13" s="130">
        <f>'Raw Adj (NEAF)'!R26/'Population (NEAF)'!N25*10^5</f>
        <v>2.8043645699165141</v>
      </c>
      <c r="BX13" s="130">
        <f>'Raw Adj (NEAF)'!R27/'Population (NEAF)'!N26*10^5</f>
        <v>3.3177742303152997</v>
      </c>
      <c r="BY13" s="130">
        <f>'Raw Adj (NEAF)'!R28/'Population (NEAF)'!N27*10^5</f>
        <v>2.5164611656270663</v>
      </c>
      <c r="BZ13" s="130">
        <f>'Raw Adj (NEAF)'!R29/'Population (NEAF)'!N28*10^5</f>
        <v>3.0695443610770936</v>
      </c>
      <c r="CA13" s="130">
        <f>'Raw Adj (NEAF)'!R30/'Population (NEAF)'!N29*10^5</f>
        <v>2.4340570803733264</v>
      </c>
      <c r="CB13" s="130">
        <f>'Raw Adj (NEAF)'!R31/'Population (NEAF)'!N30*10^5</f>
        <v>1.1262873122439627</v>
      </c>
      <c r="CC13" s="130">
        <f>'Raw Adj (NEAF)'!R32/'Population (NEAF)'!N31*10^5</f>
        <v>1.5266323321768134</v>
      </c>
      <c r="CD13" s="130">
        <f>'Raw Adj (NEAF)'!R33/'Population (NEAF)'!N32*10^5</f>
        <v>1.7778784822045384</v>
      </c>
      <c r="CE13" s="130">
        <f>'Raw Adj (NEAF)'!R34/'Population (NEAF)'!N33*10^5</f>
        <v>1.7556929656678746</v>
      </c>
      <c r="CF13" s="130">
        <f>'Raw Adj (NEAF)'!R35/'Population (NEAF)'!N34*10^5</f>
        <v>2.0024199943478251</v>
      </c>
      <c r="CG13" s="130">
        <f>'Raw Adj (NEAF)'!R36/'Population (NEAF)'!N35*10^5</f>
        <v>1.1942286637802719</v>
      </c>
      <c r="CH13" s="130">
        <f>'Raw Adj (NEAF)'!R37/'Population (NEAF)'!N36*10^5</f>
        <v>1.452675706872963</v>
      </c>
      <c r="CI13" s="130">
        <f>'Raw Adj (NEAF)'!R38/'Population (NEAF)'!N37*10^5</f>
        <v>1.1838758576652622</v>
      </c>
      <c r="CJ13" s="130">
        <f>'Raw Adj (NEAF)'!R39/'Population (NEAF)'!N38*10^5</f>
        <v>1.4341081685267973</v>
      </c>
      <c r="CK13" s="130">
        <f>'Raw Adj (NEAF)'!R40/'Population (NEAF)'!N39*10^5</f>
        <v>0.25778190330107253</v>
      </c>
      <c r="CL13" s="130">
        <f>'Raw Adj (NEAF)'!R41/'Population (NEAF)'!N40*10^5</f>
        <v>0.5042424948838794</v>
      </c>
      <c r="CM13" s="130">
        <f>'Raw Adj (NEAF)'!R42/'Population (NEAF)'!N41*10^5</f>
        <v>0.49686401995896806</v>
      </c>
      <c r="CN13" s="130">
        <f>'Raw Adj (NEAF)'!R43/'Population (NEAF)'!N42*10^5</f>
        <v>0.48584625786743574</v>
      </c>
      <c r="CO13" s="130">
        <f>'Raw Adj (NEAF)'!R44/'Population (NEAF)'!N43*10^5</f>
        <v>0.59194107095186932</v>
      </c>
      <c r="CP13" s="130">
        <f>'Raw Adj (NEAF)'!R45/'Population (NEAF)'!N44*10^5</f>
        <v>0.22920884161630792</v>
      </c>
      <c r="CQ13" s="130">
        <f>'Raw Adj (NEAF)'!R46/'Population (NEAF)'!N45*10^5</f>
        <v>0</v>
      </c>
      <c r="CR13" s="130">
        <f>'Raw Adj (NEAF)'!R47/'Population (NEAF)'!N46*10^5</f>
        <v>0.31532353705445487</v>
      </c>
      <c r="CS13" s="130">
        <f>'Raw Adj (NEAF)'!R48/'Population (NEAF)'!N47*10^5</f>
        <v>0</v>
      </c>
      <c r="CT13" s="130">
        <f>'Raw Adj (NEAF)'!R49/'Population (NEAF)'!N48*10^5</f>
        <v>0.19410283060417619</v>
      </c>
      <c r="CU13" s="130">
        <f>'Raw Adj (NEAF)'!R50/'Population (NEAF)'!N49*10^5</f>
        <v>0.18746730292117464</v>
      </c>
      <c r="CV13" s="130">
        <f>'Raw Adj (NEAF)'!R51/'Population (NEAF)'!N50*10^5</f>
        <v>0.35055253645361745</v>
      </c>
      <c r="CW13" s="130">
        <f>'Raw Adj (NEAF)'!R52/'Population (NEAF)'!N51*10^5</f>
        <v>0.15728575124786581</v>
      </c>
      <c r="CX13" s="130">
        <f>'Raw Adj (NEAF)'!R53/'Population (NEAF)'!N52*10^5</f>
        <v>0.21933432033777484</v>
      </c>
      <c r="CY13" s="130">
        <f>'Raw Adj (NEAF)'!R54/'Population (NEAF)'!N53*10^5</f>
        <v>6.7941706016238071E-2</v>
      </c>
      <c r="CZ13" s="132">
        <f>'Raw Adj (NEAF)'!R55/'Population (NEAF)'!N54*10^5</f>
        <v>0.12703461820380671</v>
      </c>
      <c r="DA13" s="131">
        <f>'Raw Adj (NEAF)'!R56/'Population (NEAF)'!N55*10^5</f>
        <v>0.1836315714088092</v>
      </c>
      <c r="DB13" s="131">
        <f>'Raw Adj (NEAF)'!R57/'Population (NEAF)'!N56*10^5</f>
        <v>0.17737299945428239</v>
      </c>
      <c r="DC13" s="131">
        <f>'Raw Adj (NEAF)'!R58/'Population (NEAF)'!N57*10^5</f>
        <v>0.34277468106244152</v>
      </c>
      <c r="DD13" s="131">
        <f>'Raw Adj (NEAF)'!R59/'Population (NEAF)'!N58*10^5</f>
        <v>0.16618187720156366</v>
      </c>
      <c r="DE13" s="133">
        <f>'Raw Adj (NEAF)'!R60/'Population (NEAF)'!N59*10^5</f>
        <v>0.2677185507002714</v>
      </c>
      <c r="DF13" s="130"/>
      <c r="DG13" s="130"/>
      <c r="DH13" s="130"/>
      <c r="DI13" s="130"/>
      <c r="DJ13" s="132"/>
      <c r="DK13" s="130"/>
      <c r="DL13" s="130"/>
      <c r="DM13" s="130"/>
      <c r="DN13" s="130"/>
      <c r="DO13" s="132"/>
      <c r="DP13" s="130"/>
      <c r="DQ13" s="130"/>
      <c r="DR13" s="130"/>
      <c r="DS13" s="130"/>
      <c r="DT13" s="132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</row>
    <row r="14" spans="1:173" ht="17.100000000000001" customHeight="1">
      <c r="A14" s="28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>
        <f>'Raw Adj (NEAF)'!S3/'Population (NEAF)'!O2*10^5</f>
        <v>2.1216283698133367</v>
      </c>
      <c r="AV14" s="130">
        <f>'Raw Adj (NEAF)'!S4/'Population (NEAF)'!O3*10^5</f>
        <v>5.1969429148556863</v>
      </c>
      <c r="AW14" s="130">
        <f>'Raw Adj (NEAF)'!S5/'Population (NEAF)'!O4*10^5</f>
        <v>1.9831528443767477</v>
      </c>
      <c r="AX14" s="130">
        <f>'Raw Adj (NEAF)'!S6/'Population (NEAF)'!O5*10^5</f>
        <v>3.8724951839576982</v>
      </c>
      <c r="AY14" s="130">
        <f>'Raw Adj (NEAF)'!S7/'Population (NEAF)'!O6*10^5</f>
        <v>2.7027253177052675</v>
      </c>
      <c r="AZ14" s="130">
        <f>'Raw Adj (NEAF)'!S8/'Population (NEAF)'!O7*10^5</f>
        <v>3.9351005074234999</v>
      </c>
      <c r="BA14" s="130">
        <f>'Raw Adj (NEAF)'!S9/'Population (NEAF)'!O8*10^5</f>
        <v>3.4859518051756169</v>
      </c>
      <c r="BB14" s="130">
        <f>'Raw Adj (NEAF)'!S10/'Population (NEAF)'!O9*10^5</f>
        <v>5.0056963592632187</v>
      </c>
      <c r="BC14" s="130">
        <f>'Raw Adj (NEAF)'!S11/'Population (NEAF)'!O10*10^5</f>
        <v>4.198915961337879</v>
      </c>
      <c r="BD14" s="130">
        <f>'Raw Adj (NEAF)'!S12/'Population (NEAF)'!O11*10^5</f>
        <v>3.4556816798766459</v>
      </c>
      <c r="BE14" s="130">
        <f>'Raw Adj (NEAF)'!S13/'Population (NEAF)'!O12*10^5</f>
        <v>3.1906809956629307</v>
      </c>
      <c r="BF14" s="130">
        <f>'Raw Adj (NEAF)'!S14/'Population (NEAF)'!O13*10^5</f>
        <v>2.2449728098839374</v>
      </c>
      <c r="BG14" s="130">
        <f>'Raw Adj (NEAF)'!S15/'Population (NEAF)'!O14*10^5</f>
        <v>3.1691172313671117</v>
      </c>
      <c r="BH14" s="130">
        <f>'Raw Adj (NEAF)'!S16/'Population (NEAF)'!O15*10^5</f>
        <v>5.8028782620991448</v>
      </c>
      <c r="BI14" s="130">
        <f>'Raw Adj (NEAF)'!S17/'Population (NEAF)'!O16*10^5</f>
        <v>3.6783753898871177</v>
      </c>
      <c r="BJ14" s="130">
        <f>'Raw Adj (NEAF)'!S18/'Population (NEAF)'!O17*10^5</f>
        <v>3.3673087926379091</v>
      </c>
      <c r="BK14" s="130">
        <f>'Raw Adj (NEAF)'!S19/'Population (NEAF)'!O18*10^5</f>
        <v>2.8471421974140139</v>
      </c>
      <c r="BL14" s="130">
        <f>'Raw Adj (NEAF)'!S20/'Population (NEAF)'!O19*10^5</f>
        <v>3.9611749736418278</v>
      </c>
      <c r="BM14" s="130">
        <f>'Raw Adj (NEAF)'!S21/'Population (NEAF)'!O20*10^5</f>
        <v>3.8783977923921626</v>
      </c>
      <c r="BN14" s="130">
        <f>'Raw Adj (NEAF)'!S22/'Population (NEAF)'!O21*10^5</f>
        <v>2.6778508146505025</v>
      </c>
      <c r="BO14" s="130">
        <f>'Raw Adj (NEAF)'!S23/'Population (NEAF)'!O22*10^5</f>
        <v>3.5764964295280315</v>
      </c>
      <c r="BP14" s="130">
        <f>'Raw Adj (NEAF)'!S24/'Population (NEAF)'!O23*10^5</f>
        <v>3.3755553411634205</v>
      </c>
      <c r="BQ14" s="130">
        <f>'Raw Adj (NEAF)'!S25/'Population (NEAF)'!O24*10^5</f>
        <v>4.7334345577656256</v>
      </c>
      <c r="BR14" s="130">
        <f>'Raw Adj (NEAF)'!S26/'Population (NEAF)'!O25*10^5</f>
        <v>4.5035452426976006</v>
      </c>
      <c r="BS14" s="130">
        <f>'Raw Adj (NEAF)'!S27/'Population (NEAF)'!O26*10^5</f>
        <v>2.9728145966276367</v>
      </c>
      <c r="BT14" s="130">
        <f>'Raw Adj (NEAF)'!S28/'Population (NEAF)'!O27*10^5</f>
        <v>2.3472110435904527</v>
      </c>
      <c r="BU14" s="130">
        <f>'Raw Adj (NEAF)'!S29/'Population (NEAF)'!O28*10^5</f>
        <v>2.4331632657673929</v>
      </c>
      <c r="BV14" s="130">
        <f>'Raw Adj (NEAF)'!S30/'Population (NEAF)'!O29*10^5</f>
        <v>1.8536962319097903</v>
      </c>
      <c r="BW14" s="130">
        <f>'Raw Adj (NEAF)'!S31/'Population (NEAF)'!O30*10^5</f>
        <v>3.4314754768790148</v>
      </c>
      <c r="BX14" s="130">
        <f>'Raw Adj (NEAF)'!S32/'Population (NEAF)'!O31*10^5</f>
        <v>2.3779716726325857</v>
      </c>
      <c r="BY14" s="130">
        <f>'Raw Adj (NEAF)'!S33/'Population (NEAF)'!O32*10^5</f>
        <v>2.31972541936286</v>
      </c>
      <c r="BZ14" s="130">
        <f>'Raw Adj (NEAF)'!S34/'Population (NEAF)'!O33*10^5</f>
        <v>2.4184694233394342</v>
      </c>
      <c r="CA14" s="130">
        <f>'Raw Adj (NEAF)'!S35/'Population (NEAF)'!O34*10^5</f>
        <v>1.4718350756512673</v>
      </c>
      <c r="CB14" s="130">
        <f>'Raw Adj (NEAF)'!S36/'Population (NEAF)'!O35*10^5</f>
        <v>1.5842787115126047</v>
      </c>
      <c r="CC14" s="130">
        <f>'Raw Adj (NEAF)'!S37/'Population (NEAF)'!O36*10^5</f>
        <v>1.556542615859358</v>
      </c>
      <c r="CD14" s="130">
        <f>'Raw Adj (NEAF)'!S38/'Population (NEAF)'!O37*10^5</f>
        <v>1.1193651990152025</v>
      </c>
      <c r="CE14" s="130">
        <f>'Raw Adj (NEAF)'!S39/'Population (NEAF)'!O38*10^5</f>
        <v>1.6619385975044529</v>
      </c>
      <c r="CF14" s="130">
        <f>'Raw Adj (NEAF)'!S40/'Population (NEAF)'!O39*10^5</f>
        <v>0.68736803993408013</v>
      </c>
      <c r="CG14" s="130">
        <f>'Raw Adj (NEAF)'!S41/'Population (NEAF)'!O40*10^5</f>
        <v>0.41372989795215925</v>
      </c>
      <c r="CH14" s="130">
        <f>'Raw Adj (NEAF)'!S42/'Population (NEAF)'!O41*10^5</f>
        <v>1.0972818699624149</v>
      </c>
      <c r="CI14" s="130">
        <f>'Raw Adj (NEAF)'!S43/'Population (NEAF)'!O42*10^5</f>
        <v>0.682396433630725</v>
      </c>
      <c r="CJ14" s="130">
        <f>'Raw Adj (NEAF)'!S44/'Population (NEAF)'!O43*10^5</f>
        <v>0.67364192745938323</v>
      </c>
      <c r="CK14" s="130">
        <f>'Raw Adj (NEAF)'!S45/'Population (NEAF)'!O44*10^5</f>
        <v>0.13273800232072774</v>
      </c>
      <c r="CL14" s="130">
        <f>'Raw Adj (NEAF)'!S46/'Population (NEAF)'!O45*10^5</f>
        <v>0.52800654650445911</v>
      </c>
      <c r="CM14" s="130">
        <f>'Raw Adj (NEAF)'!S47/'Population (NEAF)'!O46*10^5</f>
        <v>0.37953905118382197</v>
      </c>
      <c r="CN14" s="130">
        <f>'Raw Adj (NEAF)'!S48/'Population (NEAF)'!O47*10^5</f>
        <v>0.3670385811977338</v>
      </c>
      <c r="CO14" s="130">
        <f>'Raw Adj (NEAF)'!S49/'Population (NEAF)'!O48*10^5</f>
        <v>0.11861031377430728</v>
      </c>
      <c r="CP14" s="130">
        <f>'Raw Adj (NEAF)'!S50/'Population (NEAF)'!O49*10^5</f>
        <v>0.23016371815336945</v>
      </c>
      <c r="CQ14" s="130">
        <f>'Raw Adj (NEAF)'!S51/'Population (NEAF)'!O50*10^5</f>
        <v>0</v>
      </c>
      <c r="CR14" s="130">
        <f>'Raw Adj (NEAF)'!S52/'Population (NEAF)'!O51*10^5</f>
        <v>0.20749126461775957</v>
      </c>
      <c r="CS14" s="130">
        <f>'Raw Adj (NEAF)'!S53/'Population (NEAF)'!O52*10^5</f>
        <v>0.19922660232975589</v>
      </c>
      <c r="CT14" s="130">
        <f>'Raw Adj (NEAF)'!S54/'Population (NEAF)'!O53*10^5</f>
        <v>0.38119271388246684</v>
      </c>
      <c r="CU14" s="132">
        <f>'Raw Adj (NEAF)'!S55/'Population (NEAF)'!O54*10^5</f>
        <v>0.55055316829584522</v>
      </c>
      <c r="CV14" s="131">
        <f>'Raw Adj (NEAF)'!S56/'Population (NEAF)'!O55*10^5</f>
        <v>0.34202796933719259</v>
      </c>
      <c r="CW14" s="131">
        <f>'Raw Adj (NEAF)'!S57/'Population (NEAF)'!O56*10^5</f>
        <v>0.16028273875115706</v>
      </c>
      <c r="CX14" s="131">
        <f>'Raw Adj (NEAF)'!S58/'Population (NEAF)'!O57*10^5</f>
        <v>0.52236934796365508</v>
      </c>
      <c r="CY14" s="131">
        <f>'Raw Adj (NEAF)'!S59/'Population (NEAF)'!O58*10^5</f>
        <v>0.69144960334993499</v>
      </c>
      <c r="CZ14" s="133">
        <f>'Raw Adj (NEAF)'!S60/'Population (NEAF)'!O59*10^5</f>
        <v>0.38816209131383805</v>
      </c>
      <c r="DA14" s="130"/>
      <c r="DB14" s="130"/>
      <c r="DC14" s="130"/>
      <c r="DD14" s="130"/>
      <c r="DE14" s="132"/>
      <c r="DF14" s="130"/>
      <c r="DG14" s="130"/>
      <c r="DH14" s="130"/>
      <c r="DI14" s="130"/>
      <c r="DJ14" s="132"/>
      <c r="DK14" s="130"/>
      <c r="DL14" s="130"/>
      <c r="DM14" s="130"/>
      <c r="DN14" s="130"/>
      <c r="DO14" s="132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</row>
    <row r="15" spans="1:173" ht="17.100000000000001" customHeight="1">
      <c r="A15" s="28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>
        <f>'Raw Adj (NEAF)'!T3/'Population (NEAF)'!P2*10^5</f>
        <v>2.4773786874509476</v>
      </c>
      <c r="AQ15" s="130">
        <f>'Raw Adj (NEAF)'!T4/'Population (NEAF)'!P3*10^5</f>
        <v>4.7213876831352195</v>
      </c>
      <c r="AR15" s="130">
        <f>'Raw Adj (NEAF)'!T5/'Population (NEAF)'!P4*10^5</f>
        <v>5.2883320972109091</v>
      </c>
      <c r="AS15" s="130">
        <f>'Raw Adj (NEAF)'!T6/'Population (NEAF)'!P5*10^5</f>
        <v>2.8768400160313483</v>
      </c>
      <c r="AT15" s="130">
        <f>'Raw Adj (NEAF)'!T7/'Population (NEAF)'!P6*10^5</f>
        <v>4.1133476233542465</v>
      </c>
      <c r="AU15" s="130">
        <f>'Raw Adj (NEAF)'!T8/'Population (NEAF)'!P7*10^5</f>
        <v>4.2467964018175142</v>
      </c>
      <c r="AV15" s="130">
        <f>'Raw Adj (NEAF)'!T9/'Population (NEAF)'!P8*10^5</f>
        <v>3.4503095225484173</v>
      </c>
      <c r="AW15" s="130">
        <f>'Raw Adj (NEAF)'!T10/'Population (NEAF)'!P9*10^5</f>
        <v>3.3436475868535211</v>
      </c>
      <c r="AX15" s="130">
        <f>'Raw Adj (NEAF)'!T11/'Population (NEAF)'!P10*10^5</f>
        <v>6.2624681753721747</v>
      </c>
      <c r="AY15" s="130">
        <f>'Raw Adj (NEAF)'!T12/'Population (NEAF)'!P11*10^5</f>
        <v>5.2619415834276912</v>
      </c>
      <c r="AZ15" s="130">
        <f>'Raw Adj (NEAF)'!T13/'Population (NEAF)'!P12*10^5</f>
        <v>4.5819978651692868</v>
      </c>
      <c r="BA15" s="130">
        <f>'Raw Adj (NEAF)'!T14/'Population (NEAF)'!P13*10^5</f>
        <v>3.002978254209868</v>
      </c>
      <c r="BB15" s="130">
        <f>'Raw Adj (NEAF)'!T15/'Population (NEAF)'!P14*10^5</f>
        <v>3.3980777087317784</v>
      </c>
      <c r="BC15" s="130">
        <f>'Raw Adj (NEAF)'!T16/'Population (NEAF)'!P15*10^5</f>
        <v>5.1588478322686599</v>
      </c>
      <c r="BD15" s="130">
        <f>'Raw Adj (NEAF)'!T17/'Population (NEAF)'!P16*10^5</f>
        <v>5.3327875283945527</v>
      </c>
      <c r="BE15" s="130">
        <f>'Raw Adj (NEAF)'!T18/'Population (NEAF)'!P17*10^5</f>
        <v>6.7994116314018598</v>
      </c>
      <c r="BF15" s="130">
        <f>'Raw Adj (NEAF)'!T19/'Population (NEAF)'!P18*10^5</f>
        <v>5.6700179793614742</v>
      </c>
      <c r="BG15" s="130">
        <f>'Raw Adj (NEAF)'!T20/'Population (NEAF)'!P19*10^5</f>
        <v>4.8767793484907065</v>
      </c>
      <c r="BH15" s="130">
        <f>'Raw Adj (NEAF)'!T21/'Population (NEAF)'!P20*10^5</f>
        <v>5.7268924892931796</v>
      </c>
      <c r="BI15" s="130">
        <f>'Raw Adj (NEAF)'!T22/'Population (NEAF)'!P21*10^5</f>
        <v>5.8072115747993305</v>
      </c>
      <c r="BJ15" s="130">
        <f>'Raw Adj (NEAF)'!T23/'Population (NEAF)'!P22*10^5</f>
        <v>2.3469957478065631</v>
      </c>
      <c r="BK15" s="130">
        <f>'Raw Adj (NEAF)'!T24/'Population (NEAF)'!P23*10^5</f>
        <v>3.5953427050246285</v>
      </c>
      <c r="BL15" s="130">
        <f>'Raw Adj (NEAF)'!T25/'Population (NEAF)'!P24*10^5</f>
        <v>6.10856858850335</v>
      </c>
      <c r="BM15" s="130">
        <f>'Raw Adj (NEAF)'!T26/'Population (NEAF)'!P25*10^5</f>
        <v>3.4123684584373257</v>
      </c>
      <c r="BN15" s="130">
        <f>'Raw Adj (NEAF)'!T27/'Population (NEAF)'!P26*10^5</f>
        <v>2.7034184455124408</v>
      </c>
      <c r="BO15" s="130">
        <f>'Raw Adj (NEAF)'!T28/'Population (NEAF)'!P27*10^5</f>
        <v>5.6953647835122609</v>
      </c>
      <c r="BP15" s="130">
        <f>'Raw Adj (NEAF)'!T29/'Population (NEAF)'!P28*10^5</f>
        <v>3.4104101753422253</v>
      </c>
      <c r="BQ15" s="130">
        <f>'Raw Adj (NEAF)'!T30/'Population (NEAF)'!P29*10^5</f>
        <v>3.1900135669738678</v>
      </c>
      <c r="BR15" s="130">
        <f>'Raw Adj (NEAF)'!T31/'Population (NEAF)'!P30*10^5</f>
        <v>4.5110395953831679</v>
      </c>
      <c r="BS15" s="130">
        <f>'Raw Adj (NEAF)'!T32/'Population (NEAF)'!P31*10^5</f>
        <v>4.2439530788468245</v>
      </c>
      <c r="BT15" s="130">
        <f>'Raw Adj (NEAF)'!T33/'Population (NEAF)'!P32*10^5</f>
        <v>4.1385995356223058</v>
      </c>
      <c r="BU15" s="130">
        <f>'Raw Adj (NEAF)'!T34/'Population (NEAF)'!P33*10^5</f>
        <v>2.7557327654384167</v>
      </c>
      <c r="BV15" s="130">
        <f>'Raw Adj (NEAF)'!T35/'Population (NEAF)'!P34*10^5</f>
        <v>4.1078554600026997</v>
      </c>
      <c r="BW15" s="130">
        <f>'Raw Adj (NEAF)'!T36/'Population (NEAF)'!P35*10^5</f>
        <v>3.8015087552851226</v>
      </c>
      <c r="BX15" s="130">
        <f>'Raw Adj (NEAF)'!T37/'Population (NEAF)'!P36*10^5</f>
        <v>3.0034300016977089</v>
      </c>
      <c r="BY15" s="130">
        <f>'Raw Adj (NEAF)'!T38/'Population (NEAF)'!P37*10^5</f>
        <v>2.2563986933862874</v>
      </c>
      <c r="BZ15" s="130">
        <f>'Raw Adj (NEAF)'!T39/'Population (NEAF)'!P38*10^5</f>
        <v>1.2498933882957557</v>
      </c>
      <c r="CA15" s="130">
        <f>'Raw Adj (NEAF)'!T40/'Population (NEAF)'!P39*10^5</f>
        <v>0.75769519608244018</v>
      </c>
      <c r="CB15" s="130">
        <f>'Raw Adj (NEAF)'!T41/'Population (NEAF)'!P40*10^5</f>
        <v>1.1933464980282504</v>
      </c>
      <c r="CC15" s="130">
        <f>'Raw Adj (NEAF)'!T42/'Population (NEAF)'!P41*10^5</f>
        <v>0.88066756449139405</v>
      </c>
      <c r="CD15" s="130">
        <f>'Raw Adj (NEAF)'!T43/'Population (NEAF)'!P42*10^5</f>
        <v>1.314499881069096</v>
      </c>
      <c r="CE15" s="130">
        <f>'Raw Adj (NEAF)'!T44/'Population (NEAF)'!P43*10^5</f>
        <v>1.3037637117236569</v>
      </c>
      <c r="CF15" s="130">
        <f>'Raw Adj (NEAF)'!T45/'Population (NEAF)'!P44*10^5</f>
        <v>0.14249558160063885</v>
      </c>
      <c r="CG15" s="130">
        <f>'Raw Adj (NEAF)'!T46/'Population (NEAF)'!P45*10^5</f>
        <v>0.68484199157285175</v>
      </c>
      <c r="CH15" s="130">
        <f>'Raw Adj (NEAF)'!T47/'Population (NEAF)'!P46*10^5</f>
        <v>0.55574172914669551</v>
      </c>
      <c r="CI15" s="130">
        <f>'Raw Adj (NEAF)'!T48/'Population (NEAF)'!P47*10^5</f>
        <v>0.68988343936100927</v>
      </c>
      <c r="CJ15" s="130">
        <f>'Raw Adj (NEAF)'!T49/'Population (NEAF)'!P48*10^5</f>
        <v>0</v>
      </c>
      <c r="CK15" s="130">
        <f>'Raw Adj (NEAF)'!T50/'Population (NEAF)'!P49*10^5</f>
        <v>0.1346119127835356</v>
      </c>
      <c r="CL15" s="130">
        <f>'Raw Adj (NEAF)'!T51/'Population (NEAF)'!P50*10^5</f>
        <v>1.0565995727591757</v>
      </c>
      <c r="CM15" s="130">
        <f>'Raw Adj (NEAF)'!T52/'Population (NEAF)'!P51*10^5</f>
        <v>0.12592254000873901</v>
      </c>
      <c r="CN15" s="130">
        <f>'Raw Adj (NEAF)'!T53/'Population (NEAF)'!P52*10^5</f>
        <v>0.48740306771490816</v>
      </c>
      <c r="CO15" s="130">
        <f>'Raw Adj (NEAF)'!T54/'Population (NEAF)'!P53*10^5</f>
        <v>0</v>
      </c>
      <c r="CP15" s="132">
        <f>'Raw Adj (NEAF)'!T55/'Population (NEAF)'!P54*10^5</f>
        <v>0.45932240758433157</v>
      </c>
      <c r="CQ15" s="131">
        <f>'Raw Adj (NEAF)'!T56/'Population (NEAF)'!P55*10^5</f>
        <v>0.55441838185233394</v>
      </c>
      <c r="CR15" s="131">
        <f>'Raw Adj (NEAF)'!T57/'Population (NEAF)'!P56*10^5</f>
        <v>0.6387443138448895</v>
      </c>
      <c r="CS15" s="131">
        <f>'Raw Adj (NEAF)'!T58/'Population (NEAF)'!P57*10^5</f>
        <v>0.20426401123452062</v>
      </c>
      <c r="CT15" s="131">
        <f>'Raw Adj (NEAF)'!T59/'Population (NEAF)'!P58*10^5</f>
        <v>1.0832977158175254</v>
      </c>
      <c r="CU15" s="133">
        <f>'Raw Adj (NEAF)'!T60/'Population (NEAF)'!P59*10^5</f>
        <v>1.5179718378274787</v>
      </c>
      <c r="CV15" s="130"/>
      <c r="CW15" s="130"/>
      <c r="CX15" s="130"/>
      <c r="CY15" s="130"/>
      <c r="CZ15" s="132"/>
      <c r="DA15" s="130"/>
      <c r="DB15" s="130"/>
      <c r="DC15" s="130"/>
      <c r="DD15" s="130"/>
      <c r="DE15" s="132"/>
      <c r="DF15" s="130"/>
      <c r="DG15" s="130"/>
      <c r="DH15" s="130"/>
      <c r="DI15" s="130"/>
      <c r="DJ15" s="132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</row>
    <row r="16" spans="1:173" ht="17.100000000000001" customHeight="1">
      <c r="A16" s="28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>
        <f>'Raw Adj (NEAF)'!U3/'Population (NEAF)'!Q2*10^5</f>
        <v>2.5683087435063756</v>
      </c>
      <c r="AL16" s="130">
        <f>'Raw Adj (NEAF)'!U4/'Population (NEAF)'!Q3*10^5</f>
        <v>4.024090583317939</v>
      </c>
      <c r="AM16" s="130">
        <f>'Raw Adj (NEAF)'!U5/'Population (NEAF)'!Q4*10^5</f>
        <v>2.4282747307939063</v>
      </c>
      <c r="AN16" s="130">
        <f>'Raw Adj (NEAF)'!U6/'Population (NEAF)'!Q5*10^5</f>
        <v>0.95005436966254975</v>
      </c>
      <c r="AO16" s="130">
        <f>'Raw Adj (NEAF)'!U7/'Population (NEAF)'!Q6*10^5</f>
        <v>3.2654591335312819</v>
      </c>
      <c r="AP16" s="130">
        <f>'Raw Adj (NEAF)'!U8/'Population (NEAF)'!Q7*10^5</f>
        <v>4.1037701743635324</v>
      </c>
      <c r="AQ16" s="130">
        <f>'Raw Adj (NEAF)'!U9/'Population (NEAF)'!Q8*10^5</f>
        <v>6.6961035983426758</v>
      </c>
      <c r="AR16" s="130">
        <f>'Raw Adj (NEAF)'!U10/'Population (NEAF)'!Q9*10^5</f>
        <v>7.354472384526332</v>
      </c>
      <c r="AS16" s="130">
        <f>'Raw Adj (NEAF)'!U11/'Population (NEAF)'!Q10*10^5</f>
        <v>6.6452360162993811</v>
      </c>
      <c r="AT16" s="130">
        <f>'Raw Adj (NEAF)'!U12/'Population (NEAF)'!Q11*10^5</f>
        <v>4.3590183644337381</v>
      </c>
      <c r="AU16" s="130">
        <f>'Raw Adj (NEAF)'!U13/'Population (NEAF)'!Q12*10^5</f>
        <v>6.819865835419928</v>
      </c>
      <c r="AV16" s="130">
        <f>'Raw Adj (NEAF)'!U14/'Population (NEAF)'!Q13*10^5</f>
        <v>4.0379685979547952</v>
      </c>
      <c r="AW16" s="130">
        <f>'Raw Adj (NEAF)'!U15/'Population (NEAF)'!Q14*10^5</f>
        <v>4.2636737955961825</v>
      </c>
      <c r="AX16" s="130">
        <f>'Raw Adj (NEAF)'!U16/'Population (NEAF)'!Q15*10^5</f>
        <v>6.2838254396868223</v>
      </c>
      <c r="AY16" s="130">
        <f>'Raw Adj (NEAF)'!U17/'Population (NEAF)'!Q16*10^5</f>
        <v>4.8510295988525645</v>
      </c>
      <c r="AZ16" s="130">
        <f>'Raw Adj (NEAF)'!U18/'Population (NEAF)'!Q17*10^5</f>
        <v>5.0887341007813198</v>
      </c>
      <c r="BA16" s="130">
        <f>'Raw Adj (NEAF)'!U19/'Population (NEAF)'!Q18*10^5</f>
        <v>4.8217212282258366</v>
      </c>
      <c r="BB16" s="130">
        <f>'Raw Adj (NEAF)'!U20/'Population (NEAF)'!Q19*10^5</f>
        <v>6.1838075634142111</v>
      </c>
      <c r="BC16" s="130">
        <f>'Raw Adj (NEAF)'!U21/'Population (NEAF)'!Q20*10^5</f>
        <v>6.7478731030794474</v>
      </c>
      <c r="BD16" s="130">
        <f>'Raw Adj (NEAF)'!U22/'Population (NEAF)'!Q21*10^5</f>
        <v>8.1982633573057235</v>
      </c>
      <c r="BE16" s="130">
        <f>'Raw Adj (NEAF)'!U23/'Population (NEAF)'!Q22*10^5</f>
        <v>8.4930232990699697</v>
      </c>
      <c r="BF16" s="130">
        <f>'Raw Adj (NEAF)'!U24/'Population (NEAF)'!Q23*10^5</f>
        <v>6.2552559670384218</v>
      </c>
      <c r="BG16" s="130">
        <f>'Raw Adj (NEAF)'!U25/'Population (NEAF)'!Q24*10^5</f>
        <v>5.9941970664024131</v>
      </c>
      <c r="BH16" s="130">
        <f>'Raw Adj (NEAF)'!U26/'Population (NEAF)'!Q25*10^5</f>
        <v>9.7052757595472681</v>
      </c>
      <c r="BI16" s="130">
        <f>'Raw Adj (NEAF)'!U27/'Population (NEAF)'!Q26*10^5</f>
        <v>6.5860977160270124</v>
      </c>
      <c r="BJ16" s="130">
        <f>'Raw Adj (NEAF)'!U28/'Population (NEAF)'!Q27*10^5</f>
        <v>6.3470468108652573</v>
      </c>
      <c r="BK16" s="130">
        <f>'Raw Adj (NEAF)'!U29/'Population (NEAF)'!Q28*10^5</f>
        <v>4.2976307569709435</v>
      </c>
      <c r="BL16" s="130">
        <f>'Raw Adj (NEAF)'!U30/'Population (NEAF)'!Q29*10^5</f>
        <v>5.3901873571232191</v>
      </c>
      <c r="BM16" s="130">
        <f>'Raw Adj (NEAF)'!U31/'Population (NEAF)'!Q30*10^5</f>
        <v>3.8030771532986161</v>
      </c>
      <c r="BN16" s="130">
        <f>'Raw Adj (NEAF)'!U32/'Population (NEAF)'!Q31*10^5</f>
        <v>3.6941846135117888</v>
      </c>
      <c r="BO16" s="130">
        <f>'Raw Adj (NEAF)'!U33/'Population (NEAF)'!Q32*10^5</f>
        <v>4.4963632114568597</v>
      </c>
      <c r="BP16" s="130">
        <f>'Raw Adj (NEAF)'!U34/'Population (NEAF)'!Q33*10^5</f>
        <v>2.2020456504799983</v>
      </c>
      <c r="BQ16" s="130">
        <f>'Raw Adj (NEAF)'!U35/'Population (NEAF)'!Q34*10^5</f>
        <v>5.805682072311888</v>
      </c>
      <c r="BR16" s="130">
        <f>'Raw Adj (NEAF)'!U36/'Population (NEAF)'!Q35*10^5</f>
        <v>3.8000002987663999</v>
      </c>
      <c r="BS16" s="130">
        <f>'Raw Adj (NEAF)'!U37/'Population (NEAF)'!Q36*10^5</f>
        <v>4.3600366422257153</v>
      </c>
      <c r="BT16" s="130">
        <f>'Raw Adj (NEAF)'!U38/'Population (NEAF)'!Q37*10^5</f>
        <v>2.2385622362767519</v>
      </c>
      <c r="BU16" s="130">
        <f>'Raw Adj (NEAF)'!U39/'Population (NEAF)'!Q38*10^5</f>
        <v>3.7761327683290928</v>
      </c>
      <c r="BV16" s="130">
        <f>'Raw Adj (NEAF)'!U40/'Population (NEAF)'!Q39*10^5</f>
        <v>2.5028898810680622</v>
      </c>
      <c r="BW16" s="130">
        <f>'Raw Adj (NEAF)'!U41/'Population (NEAF)'!Q40*10^5</f>
        <v>1.6704413073510389</v>
      </c>
      <c r="BX16" s="130">
        <f>'Raw Adj (NEAF)'!U42/'Population (NEAF)'!Q41*10^5</f>
        <v>1.964190714951745</v>
      </c>
      <c r="BY16" s="130">
        <f>'Raw Adj (NEAF)'!U43/'Population (NEAF)'!Q42*10^5</f>
        <v>1.3755159340249512</v>
      </c>
      <c r="BZ16" s="130">
        <f>'Raw Adj (NEAF)'!U44/'Population (NEAF)'!Q43*10^5</f>
        <v>0.82938790105266913</v>
      </c>
      <c r="CA16" s="130">
        <f>'Raw Adj (NEAF)'!U45/'Population (NEAF)'!Q44*10^5</f>
        <v>1.4593073628137363</v>
      </c>
      <c r="CB16" s="130">
        <f>'Raw Adj (NEAF)'!U46/'Population (NEAF)'!Q45*10^5</f>
        <v>1.067009322529155</v>
      </c>
      <c r="CC16" s="130">
        <f>'Raw Adj (NEAF)'!U47/'Population (NEAF)'!Q46*10^5</f>
        <v>1.2493064823388935</v>
      </c>
      <c r="CD16" s="130">
        <f>'Raw Adj (NEAF)'!U48/'Population (NEAF)'!Q47*10^5</f>
        <v>0.30540487800386756</v>
      </c>
      <c r="CE16" s="130">
        <f>'Raw Adj (NEAF)'!U49/'Population (NEAF)'!Q48*10^5</f>
        <v>0.89689808068208221</v>
      </c>
      <c r="CF16" s="130">
        <f>'Raw Adj (NEAF)'!U50/'Population (NEAF)'!Q49*10^5</f>
        <v>0</v>
      </c>
      <c r="CG16" s="130">
        <f>'Raw Adj (NEAF)'!U51/'Population (NEAF)'!Q50*10^5</f>
        <v>0.43520406123741823</v>
      </c>
      <c r="CH16" s="130">
        <f>'Raw Adj (NEAF)'!U52/'Population (NEAF)'!Q51*10^5</f>
        <v>0.86023108674426918</v>
      </c>
      <c r="CI16" s="132">
        <f>'Raw Adj (NEAF)'!U53/'Population (NEAF)'!Q52*10^5</f>
        <v>0.71411738661601198</v>
      </c>
      <c r="CJ16" s="133">
        <f>'Raw Adj (NEAF)'!U54/'Population (NEAF)'!Q53*10^5</f>
        <v>0.28083695027922212</v>
      </c>
      <c r="CK16" s="133">
        <f>'Raw Adj (NEAF)'!U55/'Population (NEAF)'!Q54*10^5</f>
        <v>0.95614830679794138</v>
      </c>
      <c r="CL16" s="133">
        <f>'Raw Adj (NEAF)'!U56/'Population (NEAF)'!Q55*10^5</f>
        <v>1.0694815420854356</v>
      </c>
      <c r="CM16" s="133">
        <f>'Raw Adj (NEAF)'!U57/'Population (NEAF)'!Q56*10^5</f>
        <v>0.78477638450903742</v>
      </c>
      <c r="CN16" s="133">
        <f>'Raw Adj (NEAF)'!U58/'Population (NEAF)'!Q57*10^5</f>
        <v>0.38364692206468537</v>
      </c>
      <c r="CO16" s="133">
        <f>'Raw Adj (NEAF)'!U59/'Population (NEAF)'!Q58*10^5</f>
        <v>0.87070308029872578</v>
      </c>
      <c r="CP16" s="133">
        <f>'Raw Adj (NEAF)'!U60/'Population (NEAF)'!Q59*10^5</f>
        <v>0.6051481160528851</v>
      </c>
      <c r="CQ16" s="130"/>
      <c r="CR16" s="130"/>
      <c r="CS16" s="130"/>
      <c r="CT16" s="130"/>
      <c r="CU16" s="132"/>
      <c r="CV16" s="130"/>
      <c r="CW16" s="130"/>
      <c r="CX16" s="130"/>
      <c r="CY16" s="130"/>
      <c r="CZ16" s="132"/>
      <c r="DA16" s="130"/>
      <c r="DB16" s="130"/>
      <c r="DC16" s="130"/>
      <c r="DD16" s="130"/>
      <c r="DE16" s="132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</row>
    <row r="17" spans="1:173" ht="17.100000000000001" customHeight="1">
      <c r="A17" s="28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>
        <f>'Raw Adj (NEAF)'!V3/'Population (NEAF)'!R2*10^5</f>
        <v>5.0386566097084531</v>
      </c>
      <c r="AG17" s="130">
        <f>'Raw Adj (NEAF)'!V4/'Population (NEAF)'!R3*10^5</f>
        <v>2.3645341318810678</v>
      </c>
      <c r="AH17" s="130">
        <f>'Raw Adj (NEAF)'!V5/'Population (NEAF)'!R4*10^5</f>
        <v>3.0228317070480024</v>
      </c>
      <c r="AI17" s="130">
        <f>'Raw Adj (NEAF)'!V6/'Population (NEAF)'!R5*10^5</f>
        <v>4.3220071996503515</v>
      </c>
      <c r="AJ17" s="130">
        <f>'Raw Adj (NEAF)'!V7/'Population (NEAF)'!R6*10^5</f>
        <v>2.0636166072034339</v>
      </c>
      <c r="AK17" s="130">
        <f>'Raw Adj (NEAF)'!V8/'Population (NEAF)'!R7*10^5</f>
        <v>5.2356366752807091</v>
      </c>
      <c r="AL17" s="130">
        <f>'Raw Adj (NEAF)'!V9/'Population (NEAF)'!R8*10^5</f>
        <v>3.1680375459223846</v>
      </c>
      <c r="AM17" s="130">
        <f>'Raw Adj (NEAF)'!V10/'Population (NEAF)'!R9*10^5</f>
        <v>0.61655497885938149</v>
      </c>
      <c r="AN17" s="130">
        <f>'Raw Adj (NEAF)'!V11/'Population (NEAF)'!R10*10^5</f>
        <v>9.1424023156299139</v>
      </c>
      <c r="AO17" s="130">
        <f>'Raw Adj (NEAF)'!V12/'Population (NEAF)'!R11*10^5</f>
        <v>4.2016839493474665</v>
      </c>
      <c r="AP17" s="130">
        <f>'Raw Adj (NEAF)'!V13/'Population (NEAF)'!R12*10^5</f>
        <v>5.91911516351625</v>
      </c>
      <c r="AQ17" s="130">
        <f>'Raw Adj (NEAF)'!V14/'Population (NEAF)'!R13*10^5</f>
        <v>5.7076542277435394</v>
      </c>
      <c r="AR17" s="130">
        <f>'Raw Adj (NEAF)'!V15/'Population (NEAF)'!R14*10^5</f>
        <v>5.9658495033320289</v>
      </c>
      <c r="AS17" s="130">
        <f>'Raw Adj (NEAF)'!V16/'Population (NEAF)'!R15*10^5</f>
        <v>2.5675344050135944</v>
      </c>
      <c r="AT17" s="130">
        <f>'Raw Adj (NEAF)'!V17/'Population (NEAF)'!R16*10^5</f>
        <v>5.364177907117706</v>
      </c>
      <c r="AU17" s="130">
        <f>'Raw Adj (NEAF)'!V18/'Population (NEAF)'!R17*10^5</f>
        <v>8.8350292099531771</v>
      </c>
      <c r="AV17" s="130">
        <f>'Raw Adj (NEAF)'!V19/'Population (NEAF)'!R18*10^5</f>
        <v>5.7978199251109883</v>
      </c>
      <c r="AW17" s="130">
        <f>'Raw Adj (NEAF)'!V20/'Population (NEAF)'!R19*10^5</f>
        <v>5.2023589488358981</v>
      </c>
      <c r="AX17" s="130">
        <f>'Raw Adj (NEAF)'!V21/'Population (NEAF)'!R20*10^5</f>
        <v>8.9513334334243453</v>
      </c>
      <c r="AY17" s="130">
        <f>'Raw Adj (NEAF)'!V22/'Population (NEAF)'!R21*10^5</f>
        <v>8.0946654404191616</v>
      </c>
      <c r="AZ17" s="130">
        <f>'Raw Adj (NEAF)'!V23/'Population (NEAF)'!R22*10^5</f>
        <v>5.8567401681631264</v>
      </c>
      <c r="BA17" s="130">
        <f>'Raw Adj (NEAF)'!V24/'Population (NEAF)'!R23*10^5</f>
        <v>3.9506365535995718</v>
      </c>
      <c r="BB17" s="130">
        <f>'Raw Adj (NEAF)'!V25/'Population (NEAF)'!R24*10^5</f>
        <v>8.0016734000001541</v>
      </c>
      <c r="BC17" s="130">
        <f>'Raw Adj (NEAF)'!V26/'Population (NEAF)'!R25*10^5</f>
        <v>6.827394325909629</v>
      </c>
      <c r="BD17" s="130">
        <f>'Raw Adj (NEAF)'!V27/'Population (NEAF)'!R26*10^5</f>
        <v>10.011088544050505</v>
      </c>
      <c r="BE17" s="130">
        <f>'Raw Adj (NEAF)'!V28/'Population (NEAF)'!R27*10^5</f>
        <v>8.3575317919405538</v>
      </c>
      <c r="BF17" s="130">
        <f>'Raw Adj (NEAF)'!V29/'Population (NEAF)'!R28*10^5</f>
        <v>9.3196213030285104</v>
      </c>
      <c r="BG17" s="130">
        <f>'Raw Adj (NEAF)'!V30/'Population (NEAF)'!R29*10^5</f>
        <v>4.7957716288545287</v>
      </c>
      <c r="BH17" s="130">
        <f>'Raw Adj (NEAF)'!V31/'Population (NEAF)'!R30*10^5</f>
        <v>7.8463802854192846</v>
      </c>
      <c r="BI17" s="130">
        <f>'Raw Adj (NEAF)'!V32/'Population (NEAF)'!R31*10^5</f>
        <v>5.031177613047257</v>
      </c>
      <c r="BJ17" s="130">
        <f>'Raw Adj (NEAF)'!V33/'Population (NEAF)'!R32*10^5</f>
        <v>5.4469427553674761</v>
      </c>
      <c r="BK17" s="130">
        <f>'Raw Adj (NEAF)'!V34/'Population (NEAF)'!R33*10^5</f>
        <v>4.6923863220801625</v>
      </c>
      <c r="BL17" s="130">
        <f>'Raw Adj (NEAF)'!V35/'Population (NEAF)'!R34*10^5</f>
        <v>5.6897847542329325</v>
      </c>
      <c r="BM17" s="130">
        <f>'Raw Adj (NEAF)'!V36/'Population (NEAF)'!R35*10^5</f>
        <v>6.3174413904334568</v>
      </c>
      <c r="BN17" s="130">
        <f>'Raw Adj (NEAF)'!V37/'Population (NEAF)'!R36*10^5</f>
        <v>4.5188616790947096</v>
      </c>
      <c r="BO17" s="130">
        <f>'Raw Adj (NEAF)'!V38/'Population (NEAF)'!R37*10^5</f>
        <v>4.6288262732761902</v>
      </c>
      <c r="BP17" s="130">
        <f>'Raw Adj (NEAF)'!V39/'Population (NEAF)'!R38*10^5</f>
        <v>4.2379295073131997</v>
      </c>
      <c r="BQ17" s="130">
        <f>'Raw Adj (NEAF)'!V40/'Population (NEAF)'!R39*10^5</f>
        <v>3.8886232740721138</v>
      </c>
      <c r="BR17" s="130">
        <f>'Raw Adj (NEAF)'!V41/'Population (NEAF)'!R40*10^5</f>
        <v>3.3386376669928257</v>
      </c>
      <c r="BS17" s="130">
        <f>'Raw Adj (NEAF)'!V42/'Population (NEAF)'!R41*10^5</f>
        <v>2.3410835171042406</v>
      </c>
      <c r="BT17" s="130">
        <f>'Raw Adj (NEAF)'!V43/'Population (NEAF)'!R42*10^5</f>
        <v>2.2890423418455277</v>
      </c>
      <c r="BU17" s="130">
        <f>'Raw Adj (NEAF)'!V44/'Population (NEAF)'!R43*10^5</f>
        <v>1.3351906725476932</v>
      </c>
      <c r="BV17" s="130">
        <f>'Raw Adj (NEAF)'!V45/'Population (NEAF)'!R44*10^5</f>
        <v>1.9229153247654189</v>
      </c>
      <c r="BW17" s="130">
        <f>'Raw Adj (NEAF)'!V46/'Population (NEAF)'!R45*10^5</f>
        <v>1.2427092248822078</v>
      </c>
      <c r="BX17" s="130">
        <f>'Raw Adj (NEAF)'!V47/'Population (NEAF)'!R46*10^5</f>
        <v>1.2124228966472277</v>
      </c>
      <c r="BY17" s="130">
        <f>'Raw Adj (NEAF)'!V48/'Population (NEAF)'!R47*10^5</f>
        <v>1.9786970822326839</v>
      </c>
      <c r="BZ17" s="130">
        <f>'Raw Adj (NEAF)'!V49/'Population (NEAF)'!R48*10^5</f>
        <v>0</v>
      </c>
      <c r="CA17" s="130">
        <f>'Raw Adj (NEAF)'!V50/'Population (NEAF)'!R49*10^5</f>
        <v>1.1461897367873271</v>
      </c>
      <c r="CB17" s="130">
        <f>'Raw Adj (NEAF)'!V51/'Population (NEAF)'!R50*10^5</f>
        <v>0.74838853670379912</v>
      </c>
      <c r="CC17" s="130">
        <f>'Raw Adj (NEAF)'!V52/'Population (NEAF)'!R51*10^5</f>
        <v>0.35110140510782328</v>
      </c>
      <c r="CD17" s="130">
        <f>'Raw Adj (NEAF)'!V53/'Population (NEAF)'!R52*10^5</f>
        <v>0.5139168688073017</v>
      </c>
      <c r="CE17" s="132">
        <f>'Raw Adj (NEAF)'!V54/'Population (NEAF)'!R53*10^5</f>
        <v>0.499636930497172</v>
      </c>
      <c r="CF17" s="133">
        <f>'Raw Adj (NEAF)'!V55/'Population (NEAF)'!R54*10^5</f>
        <v>0.99210614212912596</v>
      </c>
      <c r="CG17" s="133">
        <f>'Raw Adj (NEAF)'!V56/'Population (NEAF)'!R55*10^5</f>
        <v>0.81651049542590814</v>
      </c>
      <c r="CH17" s="133">
        <f>'Raw Adj (NEAF)'!V57/'Population (NEAF)'!R56*10^5</f>
        <v>0.64088390708465115</v>
      </c>
      <c r="CI17" s="133">
        <f>'Raw Adj (NEAF)'!V58/'Population (NEAF)'!R57*10^5</f>
        <v>2.8348644226089883</v>
      </c>
      <c r="CJ17" s="133">
        <f>'Raw Adj (NEAF)'!V59/'Population (NEAF)'!R58*10^5</f>
        <v>1.8515746871224521</v>
      </c>
      <c r="CK17" s="133">
        <f>'Raw Adj (NEAF)'!V60/'Population (NEAF)'!R59*10^5</f>
        <v>1.947618063108818</v>
      </c>
      <c r="CL17" s="130"/>
      <c r="CM17" s="130"/>
      <c r="CN17" s="130"/>
      <c r="CO17" s="130"/>
      <c r="CP17" s="132"/>
      <c r="CQ17" s="130"/>
      <c r="CR17" s="130"/>
      <c r="CS17" s="130"/>
      <c r="CT17" s="130"/>
      <c r="CU17" s="132"/>
      <c r="CV17" s="130"/>
      <c r="CW17" s="130"/>
      <c r="CX17" s="130"/>
      <c r="CY17" s="130"/>
      <c r="CZ17" s="132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</row>
    <row r="18" spans="1:173" ht="17.100000000000001" customHeight="1">
      <c r="A18" s="28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>
        <f>'Raw Adj (NEAF)'!W3/'Population (NEAF)'!S2*10^5</f>
        <v>3.4074936567611873</v>
      </c>
      <c r="AB18" s="130">
        <f>'Raw Adj (NEAF)'!W4/'Population (NEAF)'!S3*10^5</f>
        <v>5.3527359637669587</v>
      </c>
      <c r="AC18" s="130">
        <f>'Raw Adj (NEAF)'!W5/'Population (NEAF)'!S4*10^5</f>
        <v>5.1807993808276196</v>
      </c>
      <c r="AD18" s="130">
        <f>'Raw Adj (NEAF)'!W6/'Population (NEAF)'!S5*10^5</f>
        <v>2.5507389192990133</v>
      </c>
      <c r="AE18" s="130">
        <f>'Raw Adj (NEAF)'!W7/'Population (NEAF)'!S6*10^5</f>
        <v>2.5104241347596785</v>
      </c>
      <c r="AF18" s="130">
        <f>'Raw Adj (NEAF)'!W8/'Population (NEAF)'!S7*10^5</f>
        <v>2.4818081455555978</v>
      </c>
      <c r="AG18" s="130">
        <f>'Raw Adj (NEAF)'!W9/'Population (NEAF)'!S8*10^5</f>
        <v>6.020664133196763</v>
      </c>
      <c r="AH18" s="130">
        <f>'Raw Adj (NEAF)'!W10/'Population (NEAF)'!S9*10^5</f>
        <v>6.9663071536818881</v>
      </c>
      <c r="AI18" s="130">
        <f>'Raw Adj (NEAF)'!W11/'Population (NEAF)'!S10*10^5</f>
        <v>11.015980077161018</v>
      </c>
      <c r="AJ18" s="130">
        <f>'Raw Adj (NEAF)'!W12/'Population (NEAF)'!S11*10^5</f>
        <v>5.2284843745693186</v>
      </c>
      <c r="AK18" s="130">
        <f>'Raw Adj (NEAF)'!W13/'Population (NEAF)'!S12*10^5</f>
        <v>6.9193512915751878</v>
      </c>
      <c r="AL18" s="130">
        <f>'Raw Adj (NEAF)'!W14/'Population (NEAF)'!S13*10^5</f>
        <v>9.3171230404388297</v>
      </c>
      <c r="AM18" s="130">
        <f>'Raw Adj (NEAF)'!W15/'Population (NEAF)'!S14*10^5</f>
        <v>7.0375479855166398</v>
      </c>
      <c r="AN18" s="130">
        <f>'Raw Adj (NEAF)'!W16/'Population (NEAF)'!S15*10^5</f>
        <v>7.6696638173157998</v>
      </c>
      <c r="AO18" s="130">
        <f>'Raw Adj (NEAF)'!W17/'Population (NEAF)'!S16*10^5</f>
        <v>9.877108111250708</v>
      </c>
      <c r="AP18" s="130">
        <f>'Raw Adj (NEAF)'!W18/'Population (NEAF)'!S17*10^5</f>
        <v>6.2315050468230728</v>
      </c>
      <c r="AQ18" s="130">
        <f>'Raw Adj (NEAF)'!W19/'Population (NEAF)'!S18*10^5</f>
        <v>8.8203310084746498</v>
      </c>
      <c r="AR18" s="130">
        <f>'Raw Adj (NEAF)'!W20/'Population (NEAF)'!S19*10^5</f>
        <v>4.8782684138024921</v>
      </c>
      <c r="AS18" s="130">
        <f>'Raw Adj (NEAF)'!W21/'Population (NEAF)'!S20*10^5</f>
        <v>6.5034163955569095</v>
      </c>
      <c r="AT18" s="130">
        <f>'Raw Adj (NEAF)'!W22/'Population (NEAF)'!S21*10^5</f>
        <v>10.420439942101085</v>
      </c>
      <c r="AU18" s="130">
        <f>'Raw Adj (NEAF)'!W23/'Population (NEAF)'!S22*10^5</f>
        <v>7.6198362803617909</v>
      </c>
      <c r="AV18" s="130">
        <f>'Raw Adj (NEAF)'!W24/'Population (NEAF)'!S23*10^5</f>
        <v>6.1698094145292508</v>
      </c>
      <c r="AW18" s="130">
        <f>'Raw Adj (NEAF)'!W25/'Population (NEAF)'!S24*10^5</f>
        <v>11.58713736959956</v>
      </c>
      <c r="AX18" s="130">
        <f>'Raw Adj (NEAF)'!W26/'Population (NEAF)'!S25*10^5</f>
        <v>7.7116446174858977</v>
      </c>
      <c r="AY18" s="130">
        <f>'Raw Adj (NEAF)'!W27/'Population (NEAF)'!S26*10^5</f>
        <v>7.1374808515850896</v>
      </c>
      <c r="AZ18" s="130">
        <f>'Raw Adj (NEAF)'!W28/'Population (NEAF)'!S27*10^5</f>
        <v>5.3491996336432353</v>
      </c>
      <c r="BA18" s="130">
        <f>'Raw Adj (NEAF)'!W29/'Population (NEAF)'!S28*10^5</f>
        <v>8.6168600550904593</v>
      </c>
      <c r="BB18" s="130">
        <f>'Raw Adj (NEAF)'!W30/'Population (NEAF)'!S29*10^5</f>
        <v>11.688181953882934</v>
      </c>
      <c r="BC18" s="130">
        <f>'Raw Adj (NEAF)'!W31/'Population (NEAF)'!S30*10^5</f>
        <v>8.536444350144313</v>
      </c>
      <c r="BD18" s="130">
        <f>'Raw Adj (NEAF)'!W32/'Population (NEAF)'!S31*10^5</f>
        <v>3.65555954791922</v>
      </c>
      <c r="BE18" s="130">
        <f>'Raw Adj (NEAF)'!W33/'Population (NEAF)'!S32*10^5</f>
        <v>6.5930587070017603</v>
      </c>
      <c r="BF18" s="130">
        <f>'Raw Adj (NEAF)'!W34/'Population (NEAF)'!S33*10^5</f>
        <v>5.9193263405811001</v>
      </c>
      <c r="BG18" s="130">
        <f>'Raw Adj (NEAF)'!W35/'Population (NEAF)'!S34*10^5</f>
        <v>6.5524397275600563</v>
      </c>
      <c r="BH18" s="130">
        <f>'Raw Adj (NEAF)'!W36/'Population (NEAF)'!S35*10^5</f>
        <v>9.5805564779562271</v>
      </c>
      <c r="BI18" s="130">
        <f>'Raw Adj (NEAF)'!W37/'Population (NEAF)'!S36*10^5</f>
        <v>4.2845197102586967</v>
      </c>
      <c r="BJ18" s="130">
        <f>'Raw Adj (NEAF)'!W38/'Population (NEAF)'!S37*10^5</f>
        <v>6.0418902416973728</v>
      </c>
      <c r="BK18" s="130">
        <f>'Raw Adj (NEAF)'!W39/'Population (NEAF)'!S38*10^5</f>
        <v>6.6111409935416194</v>
      </c>
      <c r="BL18" s="130">
        <f>'Raw Adj (NEAF)'!W40/'Population (NEAF)'!S39*10^5</f>
        <v>4.6055819974857801</v>
      </c>
      <c r="BM18" s="130">
        <f>'Raw Adj (NEAF)'!W41/'Population (NEAF)'!S40*10^5</f>
        <v>3.0495890746384777</v>
      </c>
      <c r="BN18" s="130">
        <f>'Raw Adj (NEAF)'!W42/'Population (NEAF)'!S41*10^5</f>
        <v>2.5981812920236824</v>
      </c>
      <c r="BO18" s="130">
        <f>'Raw Adj (NEAF)'!W43/'Population (NEAF)'!S42*10^5</f>
        <v>3.1095130559875601</v>
      </c>
      <c r="BP18" s="130">
        <f>'Raw Adj (NEAF)'!W44/'Population (NEAF)'!S43*10^5</f>
        <v>1.1872752629664243</v>
      </c>
      <c r="BQ18" s="130">
        <f>'Raw Adj (NEAF)'!W45/'Population (NEAF)'!S44*10^5</f>
        <v>2.9039461724537472</v>
      </c>
      <c r="BR18" s="130">
        <f>'Raw Adj (NEAF)'!W46/'Population (NEAF)'!S45*10^5</f>
        <v>2.4837558282605645</v>
      </c>
      <c r="BS18" s="130">
        <f>'Raw Adj (NEAF)'!W47/'Population (NEAF)'!S46*10^5</f>
        <v>0.84710619643665985</v>
      </c>
      <c r="BT18" s="130">
        <f>'Raw Adj (NEAF)'!W48/'Population (NEAF)'!S47*10^5</f>
        <v>0.83003478028058364</v>
      </c>
      <c r="BU18" s="130">
        <f>'Raw Adj (NEAF)'!W49/'Population (NEAF)'!S48*10^5</f>
        <v>2.4229380853682914</v>
      </c>
      <c r="BV18" s="132">
        <f>'Raw Adj (NEAF)'!W50/'Population (NEAF)'!S49*10^5</f>
        <v>1.0393605415092708</v>
      </c>
      <c r="BW18" s="130">
        <f>'Raw Adj (NEAF)'!W51/'Population (NEAF)'!S50*10^5</f>
        <v>0</v>
      </c>
      <c r="BX18" s="130">
        <f>'Raw Adj (NEAF)'!W52/'Population (NEAF)'!S51*10^5</f>
        <v>0.70180199358552975</v>
      </c>
      <c r="BY18" s="130">
        <f>'Raw Adj (NEAF)'!W53/'Population (NEAF)'!S52*10^5</f>
        <v>1.3683571959624341</v>
      </c>
      <c r="BZ18" s="130">
        <f>'Raw Adj (NEAF)'!W54/'Population (NEAF)'!S53*10^5</f>
        <v>0.88430621755701566</v>
      </c>
      <c r="CA18" s="132">
        <f>'Raw Adj (NEAF)'!W55/'Population (NEAF)'!S54*10^5</f>
        <v>1.0682025995778464</v>
      </c>
      <c r="CB18" s="133">
        <f>'Raw Adj (NEAF)'!W56/'Population (NEAF)'!S55*10^5</f>
        <v>1.8726981418672879</v>
      </c>
      <c r="CC18" s="133">
        <f>'Raw Adj (NEAF)'!W57/'Population (NEAF)'!S56*10^5</f>
        <v>2.2328451521886956</v>
      </c>
      <c r="CD18" s="133">
        <f>'Raw Adj (NEAF)'!W58/'Population (NEAF)'!S57*10^5</f>
        <v>2.589682704106838</v>
      </c>
      <c r="CE18" s="133">
        <f>'Raw Adj (NEAF)'!W59/'Population (NEAF)'!S58*10^5</f>
        <v>2.3343578570594872</v>
      </c>
      <c r="CF18" s="133">
        <f>'Raw Adj (NEAF)'!W60/'Population (NEAF)'!S59*10^5</f>
        <v>2.1161618979278929</v>
      </c>
      <c r="CG18" s="130"/>
      <c r="CH18" s="130"/>
      <c r="CI18" s="130"/>
      <c r="CJ18" s="130"/>
      <c r="CK18" s="132"/>
      <c r="CL18" s="130"/>
      <c r="CM18" s="130"/>
      <c r="CN18" s="130"/>
      <c r="CO18" s="130"/>
      <c r="CP18" s="132"/>
      <c r="CQ18" s="130"/>
      <c r="CR18" s="130"/>
      <c r="CS18" s="130"/>
      <c r="CT18" s="130"/>
      <c r="CU18" s="132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</row>
    <row r="19" spans="1:173" ht="17.100000000000001" customHeight="1">
      <c r="A19" s="28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>
        <f>'Raw Adj (NEAF)'!X3/'Population (NEAF)'!T2*10^5</f>
        <v>3.3483592829142586</v>
      </c>
      <c r="W19" s="130">
        <f>'Raw Adj (NEAF)'!X4/'Population (NEAF)'!T3*10^5</f>
        <v>5.2627294854405573</v>
      </c>
      <c r="X19" s="130">
        <f>'Raw Adj (NEAF)'!X5/'Population (NEAF)'!T4*10^5</f>
        <v>5.1371706843823146</v>
      </c>
      <c r="Y19" s="130">
        <f>'Raw Adj (NEAF)'!X6/'Population (NEAF)'!T5*10^5</f>
        <v>7.5182604095877217</v>
      </c>
      <c r="Z19" s="130">
        <f>'Raw Adj (NEAF)'!X7/'Population (NEAF)'!T6*10^5</f>
        <v>7.297240982616815</v>
      </c>
      <c r="AA19" s="130">
        <f>'Raw Adj (NEAF)'!X8/'Population (NEAF)'!T7*10^5</f>
        <v>6.972401250634757</v>
      </c>
      <c r="AB19" s="130">
        <f>'Raw Adj (NEAF)'!X9/'Population (NEAF)'!T8*10^5</f>
        <v>2.3000512845541952</v>
      </c>
      <c r="AC19" s="130">
        <f>'Raw Adj (NEAF)'!X10/'Population (NEAF)'!T9*10^5</f>
        <v>9.0235067241585103</v>
      </c>
      <c r="AD19" s="130">
        <f>'Raw Adj (NEAF)'!X11/'Population (NEAF)'!T10*10^5</f>
        <v>11.086647993050125</v>
      </c>
      <c r="AE19" s="130">
        <f>'Raw Adj (NEAF)'!X12/'Population (NEAF)'!T11*10^5</f>
        <v>6.5908589116264498</v>
      </c>
      <c r="AF19" s="130">
        <f>'Raw Adj (NEAF)'!X13/'Population (NEAF)'!T12*10^5</f>
        <v>2.1644906372646129</v>
      </c>
      <c r="AG19" s="130">
        <f>'Raw Adj (NEAF)'!X14/'Population (NEAF)'!T13*10^5</f>
        <v>10.375526062536769</v>
      </c>
      <c r="AH19" s="130">
        <f>'Raw Adj (NEAF)'!X15/'Population (NEAF)'!T14*10^5</f>
        <v>9.4748516073167224</v>
      </c>
      <c r="AI19" s="130">
        <f>'Raw Adj (NEAF)'!X16/'Population (NEAF)'!T15*10^5</f>
        <v>12.254931212254011</v>
      </c>
      <c r="AJ19" s="130">
        <f>'Raw Adj (NEAF)'!X17/'Population (NEAF)'!T16*10^5</f>
        <v>3.2475198840929274</v>
      </c>
      <c r="AK19" s="130">
        <f>'Raw Adj (NEAF)'!X18/'Population (NEAF)'!T17*10^5</f>
        <v>10.368462936491907</v>
      </c>
      <c r="AL19" s="130">
        <f>'Raw Adj (NEAF)'!X19/'Population (NEAF)'!T18*10^5</f>
        <v>1.3912525561129443</v>
      </c>
      <c r="AM19" s="130">
        <f>'Raw Adj (NEAF)'!X20/'Population (NEAF)'!T19*10^5</f>
        <v>6.6047784145449944</v>
      </c>
      <c r="AN19" s="130">
        <f>'Raw Adj (NEAF)'!X21/'Population (NEAF)'!T20*10^5</f>
        <v>10.128104997676207</v>
      </c>
      <c r="AO19" s="130">
        <f>'Raw Adj (NEAF)'!X22/'Population (NEAF)'!T21*10^5</f>
        <v>3.6310389427064758</v>
      </c>
      <c r="AP19" s="130">
        <f>'Raw Adj (NEAF)'!X23/'Population (NEAF)'!T22*10^5</f>
        <v>5.620632769773648</v>
      </c>
      <c r="AQ19" s="130">
        <f>'Raw Adj (NEAF)'!X24/'Population (NEAF)'!T23*10^5</f>
        <v>6.1280330664568838</v>
      </c>
      <c r="AR19" s="130">
        <f>'Raw Adj (NEAF)'!X25/'Population (NEAF)'!T24*10^5</f>
        <v>7.8852647772903453</v>
      </c>
      <c r="AS19" s="130">
        <f>'Raw Adj (NEAF)'!X26/'Population (NEAF)'!T25*10^5</f>
        <v>7.5406653364104503</v>
      </c>
      <c r="AT19" s="130">
        <f>'Raw Adj (NEAF)'!X27/'Population (NEAF)'!T26*10^5</f>
        <v>9.0313360393939046</v>
      </c>
      <c r="AU19" s="130">
        <f>'Raw Adj (NEAF)'!X28/'Population (NEAF)'!T27*10^5</f>
        <v>6.0861475124409132</v>
      </c>
      <c r="AV19" s="130">
        <f>'Raw Adj (NEAF)'!X29/'Population (NEAF)'!T28*10^5</f>
        <v>10.903854357279313</v>
      </c>
      <c r="AW19" s="130">
        <f>'Raw Adj (NEAF)'!X30/'Population (NEAF)'!T29*10^5</f>
        <v>6.5255525614469683</v>
      </c>
      <c r="AX19" s="130">
        <f>'Raw Adj (NEAF)'!X31/'Population (NEAF)'!T30*10^5</f>
        <v>8.7732169649785714</v>
      </c>
      <c r="AY19" s="130">
        <f>'Raw Adj (NEAF)'!X32/'Population (NEAF)'!T31*10^5</f>
        <v>8.5301951994620406</v>
      </c>
      <c r="AZ19" s="130">
        <f>'Raw Adj (NEAF)'!X33/'Population (NEAF)'!T32*10^5</f>
        <v>8.8565097598799021</v>
      </c>
      <c r="BA19" s="130">
        <f>'Raw Adj (NEAF)'!X34/'Population (NEAF)'!T33*10^5</f>
        <v>4.9967516844326711</v>
      </c>
      <c r="BB19" s="130">
        <f>'Raw Adj (NEAF)'!X35/'Population (NEAF)'!T34*10^5</f>
        <v>4.1612139978263993</v>
      </c>
      <c r="BC19" s="130">
        <f>'Raw Adj (NEAF)'!X36/'Population (NEAF)'!T35*10^5</f>
        <v>5.3195222227744159</v>
      </c>
      <c r="BD19" s="130">
        <f>'Raw Adj (NEAF)'!X37/'Population (NEAF)'!T36*10^5</f>
        <v>7.0910179755193692</v>
      </c>
      <c r="BE19" s="130">
        <f>'Raw Adj (NEAF)'!X38/'Population (NEAF)'!T37*10^5</f>
        <v>3.7208027414440861</v>
      </c>
      <c r="BF19" s="130">
        <f>'Raw Adj (NEAF)'!X39/'Population (NEAF)'!T38*10^5</f>
        <v>3.0275090204696919</v>
      </c>
      <c r="BG19" s="130">
        <f>'Raw Adj (NEAF)'!X40/'Population (NEAF)'!T39*10^5</f>
        <v>3.5239421091848291</v>
      </c>
      <c r="BH19" s="130">
        <f>'Raw Adj (NEAF)'!X41/'Population (NEAF)'!T40*10^5</f>
        <v>2.2664377464668135</v>
      </c>
      <c r="BI19" s="130">
        <f>'Raw Adj (NEAF)'!X42/'Population (NEAF)'!T41*10^5</f>
        <v>4.372322447474156</v>
      </c>
      <c r="BJ19" s="130">
        <f>'Raw Adj (NEAF)'!X43/'Population (NEAF)'!T42*10^5</f>
        <v>1.5657364524532649</v>
      </c>
      <c r="BK19" s="130">
        <f>'Raw Adj (NEAF)'!X44/'Population (NEAF)'!T43*10^5</f>
        <v>3.0378745736962935</v>
      </c>
      <c r="BL19" s="130">
        <f>'Raw Adj (NEAF)'!X45/'Population (NEAF)'!T44*10^5</f>
        <v>1.9623213492674021</v>
      </c>
      <c r="BM19" s="130">
        <f>'Raw Adj (NEAF)'!X46/'Population (NEAF)'!T45*10^5</f>
        <v>1.9254421686030609</v>
      </c>
      <c r="BN19" s="130">
        <f>'Raw Adj (NEAF)'!X47/'Population (NEAF)'!T46*10^5</f>
        <v>0.45692439672040963</v>
      </c>
      <c r="BO19" s="130">
        <f>'Raw Adj (NEAF)'!X48/'Population (NEAF)'!T47*10^5</f>
        <v>3.9613018956486425</v>
      </c>
      <c r="BP19" s="130">
        <f>'Raw Adj (NEAF)'!X49/'Population (NEAF)'!T48*10^5</f>
        <v>2.5779777224892797</v>
      </c>
      <c r="BQ19" s="130">
        <f>'Raw Adj (NEAF)'!X50/'Population (NEAF)'!T49*10^5</f>
        <v>1.2673270769754044</v>
      </c>
      <c r="BR19" s="132">
        <f>'Raw Adj (NEAF)'!X51/'Population (NEAF)'!T50*10^5</f>
        <v>2.0542675060985109</v>
      </c>
      <c r="BS19" s="130">
        <f>'Raw Adj (NEAF)'!X52/'Population (NEAF)'!T51*10^5</f>
        <v>2.2578120296224942</v>
      </c>
      <c r="BT19" s="130">
        <f>'Raw Adj (NEAF)'!X53/'Population (NEAF)'!T52*10^5</f>
        <v>1.8342363890488751</v>
      </c>
      <c r="BU19" s="130">
        <f>'Raw Adj (NEAF)'!X54/'Population (NEAF)'!T53*10^5</f>
        <v>1.3991395291895485</v>
      </c>
      <c r="BV19" s="130">
        <f>'Raw Adj (NEAF)'!X55/'Population (NEAF)'!T54*10^5</f>
        <v>2.3495846270034408</v>
      </c>
      <c r="BW19" s="133">
        <f>'Raw Adj (NEAF)'!X56/'Population (NEAF)'!T55*10^5</f>
        <v>2.8873546698149526</v>
      </c>
      <c r="BX19" s="133">
        <f>'Raw Adj (NEAF)'!X57/'Population (NEAF)'!T56*10^5</f>
        <v>2.454085592370248</v>
      </c>
      <c r="BY19" s="133">
        <f>'Raw Adj (NEAF)'!X58/'Population (NEAF)'!T57*10^5</f>
        <v>3.8181839542287861</v>
      </c>
      <c r="BZ19" s="133">
        <f>'Raw Adj (NEAF)'!X59/'Population (NEAF)'!T58*10^5</f>
        <v>2.8448773715608988</v>
      </c>
      <c r="CA19" s="133">
        <f>'Raw Adj (NEAF)'!X60/'Population (NEAF)'!T59*10^5</f>
        <v>3.5412790555136353</v>
      </c>
      <c r="CB19" s="130"/>
      <c r="CC19" s="130"/>
      <c r="CD19" s="130"/>
      <c r="CE19" s="130"/>
      <c r="CF19" s="132"/>
      <c r="CG19" s="130"/>
      <c r="CH19" s="130"/>
      <c r="CI19" s="130"/>
      <c r="CJ19" s="130"/>
      <c r="CK19" s="132"/>
      <c r="CL19" s="130"/>
      <c r="CM19" s="130"/>
      <c r="CN19" s="130"/>
      <c r="CO19" s="130"/>
      <c r="CP19" s="132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</row>
    <row r="20" spans="1:173" ht="17.100000000000001" customHeight="1">
      <c r="A20" s="28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>
        <f>'Raw Adj (NEAF)'!Y3/'Population (NEAF)'!U2*10^5</f>
        <v>0</v>
      </c>
      <c r="R20" s="130">
        <f>'Raw Adj (NEAF)'!Y4/'Population (NEAF)'!U3*10^5</f>
        <v>5.870255459270374</v>
      </c>
      <c r="S20" s="130">
        <f>'Raw Adj (NEAF)'!Y5/'Population (NEAF)'!U4*10^5</f>
        <v>0</v>
      </c>
      <c r="T20" s="130">
        <f>'Raw Adj (NEAF)'!Y6/'Population (NEAF)'!U5*10^5</f>
        <v>0</v>
      </c>
      <c r="U20" s="130">
        <f>'Raw Adj (NEAF)'!Y7/'Population (NEAF)'!U6*10^5</f>
        <v>0</v>
      </c>
      <c r="V20" s="130">
        <f>'Raw Adj (NEAF)'!Y8/'Population (NEAF)'!U7*10^5</f>
        <v>0</v>
      </c>
      <c r="W20" s="130">
        <f>'Raw Adj (NEAF)'!Y9/'Population (NEAF)'!U8*10^5</f>
        <v>17.096161476776736</v>
      </c>
      <c r="X20" s="130">
        <f>'Raw Adj (NEAF)'!Y10/'Population (NEAF)'!U9*10^5</f>
        <v>11.437533932557157</v>
      </c>
      <c r="Y20" s="130">
        <f>'Raw Adj (NEAF)'!Y11/'Population (NEAF)'!U10*10^5</f>
        <v>16.968759074142231</v>
      </c>
      <c r="Z20" s="130">
        <f>'Raw Adj (NEAF)'!Y12/'Population (NEAF)'!U11*10^5</f>
        <v>5.4818061165093575</v>
      </c>
      <c r="AA20" s="130">
        <f>'Raw Adj (NEAF)'!Y13/'Population (NEAF)'!U12*10^5</f>
        <v>5.2526450462958039</v>
      </c>
      <c r="AB20" s="130">
        <f>'Raw Adj (NEAF)'!Y14/'Population (NEAF)'!U13*10^5</f>
        <v>10.151784126703003</v>
      </c>
      <c r="AC20" s="130">
        <f>'Raw Adj (NEAF)'!Y15/'Population (NEAF)'!U14*10^5</f>
        <v>14.196529852617154</v>
      </c>
      <c r="AD20" s="130">
        <f>'Raw Adj (NEAF)'!Y16/'Population (NEAF)'!U15*10^5</f>
        <v>9.0384729350995379</v>
      </c>
      <c r="AE20" s="130">
        <f>'Raw Adj (NEAF)'!Y17/'Population (NEAF)'!U16*10^5</f>
        <v>4.4027668470464452</v>
      </c>
      <c r="AF20" s="130">
        <f>'Raw Adj (NEAF)'!Y18/'Population (NEAF)'!U17*10^5</f>
        <v>0</v>
      </c>
      <c r="AG20" s="130">
        <f>'Raw Adj (NEAF)'!Y19/'Population (NEAF)'!U18*10^5</f>
        <v>7.6862391807534669</v>
      </c>
      <c r="AH20" s="130">
        <f>'Raw Adj (NEAF)'!Y20/'Population (NEAF)'!U19*10^5</f>
        <v>0</v>
      </c>
      <c r="AI20" s="130">
        <f>'Raw Adj (NEAF)'!Y21/'Population (NEAF)'!U20*10^5</f>
        <v>9.7145427600123568</v>
      </c>
      <c r="AJ20" s="130">
        <f>'Raw Adj (NEAF)'!Y22/'Population (NEAF)'!U21*10^5</f>
        <v>0</v>
      </c>
      <c r="AK20" s="130">
        <f>'Raw Adj (NEAF)'!Y23/'Population (NEAF)'!U22*10^5</f>
        <v>8.310186774468491</v>
      </c>
      <c r="AL20" s="130">
        <f>'Raw Adj (NEAF)'!Y24/'Population (NEAF)'!U23*10^5</f>
        <v>0</v>
      </c>
      <c r="AM20" s="130">
        <f>'Raw Adj (NEAF)'!Y25/'Population (NEAF)'!U24*10^5</f>
        <v>7.3965783921883812</v>
      </c>
      <c r="AN20" s="130">
        <f>'Raw Adj (NEAF)'!Y26/'Population (NEAF)'!U25*10^5</f>
        <v>0</v>
      </c>
      <c r="AO20" s="130">
        <f>'Raw Adj (NEAF)'!Y27/'Population (NEAF)'!U26*10^5</f>
        <v>2.3075512889739502</v>
      </c>
      <c r="AP20" s="130">
        <f>'Raw Adj (NEAF)'!Y28/'Population (NEAF)'!U27*10^5</f>
        <v>6.4740873643395789</v>
      </c>
      <c r="AQ20" s="130">
        <f>'Raw Adj (NEAF)'!Y29/'Population (NEAF)'!U28*10^5</f>
        <v>11.982343886989318</v>
      </c>
      <c r="AR20" s="130">
        <f>'Raw Adj (NEAF)'!Y30/'Population (NEAF)'!U29*10^5</f>
        <v>7.6903258531339569</v>
      </c>
      <c r="AS20" s="130">
        <f>'Raw Adj (NEAF)'!Y31/'Population (NEAF)'!U30*10^5</f>
        <v>9.0640307449611388</v>
      </c>
      <c r="AT20" s="130">
        <f>'Raw Adj (NEAF)'!Y32/'Population (NEAF)'!U31*10^5</f>
        <v>10.238442240623657</v>
      </c>
      <c r="AU20" s="130">
        <f>'Raw Adj (NEAF)'!Y33/'Population (NEAF)'!U32*10^5</f>
        <v>8.0948962648936256</v>
      </c>
      <c r="AV20" s="130">
        <f>'Raw Adj (NEAF)'!Y34/'Population (NEAF)'!U33*10^5</f>
        <v>7.8273644016111463</v>
      </c>
      <c r="AW20" s="130">
        <f>'Raw Adj (NEAF)'!Y35/'Population (NEAF)'!U34*10^5</f>
        <v>5.9934326829146407</v>
      </c>
      <c r="AX20" s="130">
        <f>'Raw Adj (NEAF)'!Y36/'Population (NEAF)'!U35*10^5</f>
        <v>8.6255069714574013</v>
      </c>
      <c r="AY20" s="130">
        <f>'Raw Adj (NEAF)'!Y37/'Population (NEAF)'!U36*10^5</f>
        <v>6.9507434838120004</v>
      </c>
      <c r="AZ20" s="130">
        <f>'Raw Adj (NEAF)'!Y38/'Population (NEAF)'!U37*10^5</f>
        <v>1.3501971568481073</v>
      </c>
      <c r="BA20" s="130">
        <f>'Raw Adj (NEAF)'!Y39/'Population (NEAF)'!U38*10^5</f>
        <v>6.4967399876285992</v>
      </c>
      <c r="BB20" s="130">
        <f>'Raw Adj (NEAF)'!Y40/'Population (NEAF)'!U39*10^5</f>
        <v>8.6793778481186159</v>
      </c>
      <c r="BC20" s="130">
        <f>'Raw Adj (NEAF)'!Y41/'Population (NEAF)'!U40*10^5</f>
        <v>1.1825859629062814</v>
      </c>
      <c r="BD20" s="130">
        <f>'Raw Adj (NEAF)'!Y42/'Population (NEAF)'!U41*10^5</f>
        <v>0</v>
      </c>
      <c r="BE20" s="130">
        <f>'Raw Adj (NEAF)'!Y43/'Population (NEAF)'!U42*10^5</f>
        <v>2.182219296086187</v>
      </c>
      <c r="BF20" s="130">
        <f>'Raw Adj (NEAF)'!Y44/'Population (NEAF)'!U43*10^5</f>
        <v>3.1092542022330147</v>
      </c>
      <c r="BG20" s="130">
        <f>'Raw Adj (NEAF)'!Y45/'Population (NEAF)'!U44*10^5</f>
        <v>4.9750280036234686</v>
      </c>
      <c r="BH20" s="130">
        <f>'Raw Adj (NEAF)'!Y46/'Population (NEAF)'!U45*10^5</f>
        <v>5.8184949914158173</v>
      </c>
      <c r="BI20" s="130">
        <f>'Raw Adj (NEAF)'!Y47/'Population (NEAF)'!U46*10^5</f>
        <v>1.7862508772564372</v>
      </c>
      <c r="BJ20" s="130">
        <f>'Raw Adj (NEAF)'!Y48/'Population (NEAF)'!U47*10^5</f>
        <v>1.7393402330888132</v>
      </c>
      <c r="BK20" s="130">
        <f>'Raw Adj (NEAF)'!Y49/'Population (NEAF)'!U48*10^5</f>
        <v>0.85365258332294836</v>
      </c>
      <c r="BL20" s="130">
        <f>'Raw Adj (NEAF)'!Y50/'Population (NEAF)'!U49*10^5</f>
        <v>4.9242569142073549</v>
      </c>
      <c r="BM20" s="130">
        <f>'Raw Adj (NEAF)'!Y51/'Population (NEAF)'!U50*10^5</f>
        <v>0</v>
      </c>
      <c r="BN20" s="132">
        <f>'Raw Adj (NEAF)'!Y52/'Population (NEAF)'!U51*10^5</f>
        <v>1.4265335235378029</v>
      </c>
      <c r="BO20" s="130">
        <f>'Raw Adj (NEAF)'!Y53/'Population (NEAF)'!U52*10^5</f>
        <v>1.3287359070947853</v>
      </c>
      <c r="BP20" s="130">
        <f>'Raw Adj (NEAF)'!Y54/'Population (NEAF)'!U53*10^5</f>
        <v>0</v>
      </c>
      <c r="BQ20" s="130">
        <f>'Raw Adj (NEAF)'!Y55/'Population (NEAF)'!U54*10^5</f>
        <v>3.0438991130077984</v>
      </c>
      <c r="BR20" s="131">
        <f>'Raw Adj (NEAF)'!Y56/'Population (NEAF)'!U55*10^5</f>
        <v>1.1849183591250561</v>
      </c>
      <c r="BS20" s="133">
        <f>'Raw Adj (NEAF)'!Y57/'Population (NEAF)'!U56*10^5</f>
        <v>2.3284784557530882</v>
      </c>
      <c r="BT20" s="133">
        <f>'Raw Adj (NEAF)'!Y58/'Population (NEAF)'!U57*10^5</f>
        <v>3.34898051451504</v>
      </c>
      <c r="BU20" s="133">
        <f>'Raw Adj (NEAF)'!Y59/'Population (NEAF)'!U58*10^5</f>
        <v>5.1949401283150207</v>
      </c>
      <c r="BV20" s="133">
        <f>'Raw Adj (NEAF)'!Y60/'Population (NEAF)'!U59*10^5</f>
        <v>3.4614566798696518</v>
      </c>
      <c r="BW20" s="130"/>
      <c r="BX20" s="130"/>
      <c r="BY20" s="130"/>
      <c r="BZ20" s="132"/>
      <c r="CA20" s="130"/>
      <c r="CB20" s="130"/>
      <c r="CC20" s="130"/>
      <c r="CD20" s="130"/>
      <c r="CE20" s="132"/>
      <c r="CF20" s="130"/>
      <c r="CG20" s="130"/>
      <c r="CH20" s="130"/>
      <c r="CI20" s="130"/>
      <c r="CJ20" s="132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</row>
    <row r="21" spans="1:173" ht="17.100000000000001" customHeight="1">
      <c r="A21" s="28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>
        <f>'Raw Adj (NEAF)'!Z3/'Population (NEAF)'!V2*10^5</f>
        <v>18.95393752028053</v>
      </c>
      <c r="M21" s="130">
        <f>'Raw Adj (NEAF)'!Z4/'Population (NEAF)'!V3*10^5</f>
        <v>0</v>
      </c>
      <c r="N21" s="130">
        <f>'Raw Adj (NEAF)'!Z5/'Population (NEAF)'!V4*10^5</f>
        <v>13.657266121171842</v>
      </c>
      <c r="O21" s="130">
        <f>'Raw Adj (NEAF)'!Z6/'Population (NEAF)'!V5*10^5</f>
        <v>14.108682643019449</v>
      </c>
      <c r="P21" s="130">
        <f>'Raw Adj (NEAF)'!Z7/'Population (NEAF)'!V6*10^5</f>
        <v>0</v>
      </c>
      <c r="Q21" s="130">
        <f>'Raw Adj (NEAF)'!Z8/'Population (NEAF)'!V7*10^5</f>
        <v>0</v>
      </c>
      <c r="R21" s="130">
        <f>'Raw Adj (NEAF)'!Z9/'Population (NEAF)'!V8*10^5</f>
        <v>0</v>
      </c>
      <c r="S21" s="130">
        <f>'Raw Adj (NEAF)'!Z10/'Population (NEAF)'!V9*10^5</f>
        <v>15.206347168805266</v>
      </c>
      <c r="T21" s="130">
        <f>'Raw Adj (NEAF)'!Z11/'Population (NEAF)'!V10*10^5</f>
        <v>0</v>
      </c>
      <c r="U21" s="130">
        <f>'Raw Adj (NEAF)'!Z12/'Population (NEAF)'!V11*10^5</f>
        <v>0</v>
      </c>
      <c r="V21" s="130">
        <f>'Raw Adj (NEAF)'!Z13/'Population (NEAF)'!V12*10^5</f>
        <v>0</v>
      </c>
      <c r="W21" s="130">
        <f>'Raw Adj (NEAF)'!Z14/'Population (NEAF)'!V13*10^5</f>
        <v>0</v>
      </c>
      <c r="X21" s="130">
        <f>'Raw Adj (NEAF)'!Z15/'Population (NEAF)'!V14*10^5</f>
        <v>0</v>
      </c>
      <c r="Y21" s="130">
        <f>'Raw Adj (NEAF)'!Z16/'Population (NEAF)'!V15*10^5</f>
        <v>12.111232670040243</v>
      </c>
      <c r="Z21" s="130">
        <f>'Raw Adj (NEAF)'!Z17/'Population (NEAF)'!V16*10^5</f>
        <v>11.811697717117337</v>
      </c>
      <c r="AA21" s="130">
        <f>'Raw Adj (NEAF)'!Z18/'Population (NEAF)'!V17*10^5</f>
        <v>0</v>
      </c>
      <c r="AB21" s="130">
        <f>'Raw Adj (NEAF)'!Z19/'Population (NEAF)'!V18*10^5</f>
        <v>0</v>
      </c>
      <c r="AC21" s="130">
        <f>'Raw Adj (NEAF)'!Z20/'Population (NEAF)'!V19*10^5</f>
        <v>10.437768196349964</v>
      </c>
      <c r="AD21" s="130">
        <f>'Raw Adj (NEAF)'!Z21/'Population (NEAF)'!V20*10^5</f>
        <v>0</v>
      </c>
      <c r="AE21" s="130">
        <f>'Raw Adj (NEAF)'!Z22/'Population (NEAF)'!V21*10^5</f>
        <v>29.98733209495596</v>
      </c>
      <c r="AF21" s="130">
        <f>'Raw Adj (NEAF)'!Z23/'Population (NEAF)'!V22*10^5</f>
        <v>0</v>
      </c>
      <c r="AG21" s="130">
        <f>'Raw Adj (NEAF)'!Z24/'Population (NEAF)'!V23*10^5</f>
        <v>17.319183191717372</v>
      </c>
      <c r="AH21" s="130">
        <f>'Raw Adj (NEAF)'!Z25/'Population (NEAF)'!V24*10^5</f>
        <v>7.9669035205398426</v>
      </c>
      <c r="AI21" s="130">
        <f>'Raw Adj (NEAF)'!Z26/'Population (NEAF)'!V25*10^5</f>
        <v>14.589814064333364</v>
      </c>
      <c r="AJ21" s="130">
        <f>'Raw Adj (NEAF)'!Z27/'Population (NEAF)'!V26*10^5</f>
        <v>6.8089964748511527</v>
      </c>
      <c r="AK21" s="130">
        <f>'Raw Adj (NEAF)'!Z28/'Population (NEAF)'!V27*10^5</f>
        <v>24.998791703249896</v>
      </c>
      <c r="AL21" s="130">
        <f>'Raw Adj (NEAF)'!Z29/'Population (NEAF)'!V28*10^5</f>
        <v>0</v>
      </c>
      <c r="AM21" s="130">
        <f>'Raw Adj (NEAF)'!Z30/'Population (NEAF)'!V29*10^5</f>
        <v>5.6005841357558941</v>
      </c>
      <c r="AN21" s="130">
        <f>'Raw Adj (NEAF)'!Z31/'Population (NEAF)'!V30*10^5</f>
        <v>32.687041689156644</v>
      </c>
      <c r="AO21" s="130">
        <f>'Raw Adj (NEAF)'!Z32/'Population (NEAF)'!V31*10^5</f>
        <v>5.0640265552510577</v>
      </c>
      <c r="AP21" s="130">
        <f>'Raw Adj (NEAF)'!Z33/'Population (NEAF)'!V32*10^5</f>
        <v>0</v>
      </c>
      <c r="AQ21" s="130">
        <f>'Raw Adj (NEAF)'!Z34/'Population (NEAF)'!V33*10^5</f>
        <v>8.9189063351643547</v>
      </c>
      <c r="AR21" s="130">
        <f>'Raw Adj (NEAF)'!Z35/'Population (NEAF)'!V34*10^5</f>
        <v>4.1625071531956905</v>
      </c>
      <c r="AS21" s="130">
        <f>'Raw Adj (NEAF)'!Z36/'Population (NEAF)'!V35*10^5</f>
        <v>19.453909921056702</v>
      </c>
      <c r="AT21" s="130">
        <f>'Raw Adj (NEAF)'!Z37/'Population (NEAF)'!V36*10^5</f>
        <v>7.3854109653610465</v>
      </c>
      <c r="AU21" s="130">
        <f>'Raw Adj (NEAF)'!Z38/'Population (NEAF)'!V37*10^5</f>
        <v>14.310765504818248</v>
      </c>
      <c r="AV21" s="130">
        <f>'Raw Adj (NEAF)'!Z39/'Population (NEAF)'!V38*10^5</f>
        <v>3.4078955557061721</v>
      </c>
      <c r="AW21" s="130">
        <f>'Raw Adj (NEAF)'!Z40/'Population (NEAF)'!V39*10^5</f>
        <v>6.509924457004634</v>
      </c>
      <c r="AX21" s="130">
        <f>'Raw Adj (NEAF)'!Z41/'Population (NEAF)'!V40*10^5</f>
        <v>12.520496809310433</v>
      </c>
      <c r="AY21" s="130">
        <f>'Raw Adj (NEAF)'!Z42/'Population (NEAF)'!V41*10^5</f>
        <v>5.9995578962161424</v>
      </c>
      <c r="AZ21" s="130">
        <f>'Raw Adj (NEAF)'!Z43/'Population (NEAF)'!V42*10^5</f>
        <v>0</v>
      </c>
      <c r="BA21" s="130">
        <f>'Raw Adj (NEAF)'!Z44/'Population (NEAF)'!V43*10^5</f>
        <v>0</v>
      </c>
      <c r="BB21" s="130">
        <f>'Raw Adj (NEAF)'!Z45/'Population (NEAF)'!V44*10^5</f>
        <v>2.5984192819363909</v>
      </c>
      <c r="BC21" s="130">
        <f>'Raw Adj (NEAF)'!Z46/'Population (NEAF)'!V45*10^5</f>
        <v>2.4910183764336193</v>
      </c>
      <c r="BD21" s="130">
        <f>'Raw Adj (NEAF)'!Z47/'Population (NEAF)'!V46*10^5</f>
        <v>1.9745862654053079</v>
      </c>
      <c r="BE21" s="130">
        <f>'Raw Adj (NEAF)'!Z48/'Population (NEAF)'!V47*10^5</f>
        <v>5.3729775877512767</v>
      </c>
      <c r="BF21" s="130">
        <f>'Raw Adj (NEAF)'!Z49/'Population (NEAF)'!V48*10^5</f>
        <v>0</v>
      </c>
      <c r="BG21" s="130">
        <f>'Raw Adj (NEAF)'!Z50/'Population (NEAF)'!V49*10^5</f>
        <v>1.6501627288423513</v>
      </c>
      <c r="BH21" s="130">
        <f>'Raw Adj (NEAF)'!Z51/'Population (NEAF)'!V50*10^5</f>
        <v>1.582086467683649</v>
      </c>
      <c r="BI21" s="130">
        <f>'Raw Adj (NEAF)'!Z52/'Population (NEAF)'!V51*10^5</f>
        <v>1.6108506902495208</v>
      </c>
      <c r="BJ21" s="132">
        <f>'Raw Adj (NEAF)'!Z53/'Population (NEAF)'!V52*10^5</f>
        <v>3.2137806916056046</v>
      </c>
      <c r="BK21" s="130">
        <f>'Raw Adj (NEAF)'!Z54/'Population (NEAF)'!V53*10^5</f>
        <v>1.6000512016384525</v>
      </c>
      <c r="BL21" s="130">
        <f>'Raw Adj (NEAF)'!Z55/'Population (NEAF)'!V54*10^5</f>
        <v>1.4537419317322788</v>
      </c>
      <c r="BM21" s="131">
        <f>'Raw Adj (NEAF)'!Z56/'Population (NEAF)'!V55*10^5</f>
        <v>1.3699005452204172</v>
      </c>
      <c r="BN21" s="131">
        <f>'Raw Adj (NEAF)'!Z57/'Population (NEAF)'!V56*10^5</f>
        <v>0</v>
      </c>
      <c r="BO21" s="133">
        <f>'Raw Adj (NEAF)'!Z58/'Population (NEAF)'!V57*10^5</f>
        <v>5.9560680421213137</v>
      </c>
      <c r="BP21" s="133">
        <f>'Raw Adj (NEAF)'!Z59/'Population (NEAF)'!V58*10^5</f>
        <v>2.2863936712623181</v>
      </c>
      <c r="BQ21" s="133">
        <f>'Raw Adj (NEAF)'!Z60/'Population (NEAF)'!V59*10^5</f>
        <v>1.1053387863380124</v>
      </c>
      <c r="BR21" s="130"/>
      <c r="BS21" s="130"/>
      <c r="BT21" s="132"/>
      <c r="BU21" s="130"/>
      <c r="BV21" s="130"/>
      <c r="BW21" s="130"/>
      <c r="BX21" s="130"/>
      <c r="BY21" s="132"/>
      <c r="BZ21" s="130"/>
      <c r="CA21" s="130"/>
      <c r="CB21" s="130"/>
      <c r="CC21" s="130"/>
      <c r="CD21" s="132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</row>
    <row r="22" spans="1:173" ht="17.100000000000001" customHeight="1">
      <c r="A22" s="28">
        <v>97.5</v>
      </c>
      <c r="B22" s="130"/>
      <c r="C22" s="130"/>
      <c r="D22" s="130"/>
      <c r="E22" s="130"/>
      <c r="F22" s="130"/>
      <c r="G22" s="130">
        <f>'Raw Adj (NEAF)'!AA3/'Population (NEAF)'!W2*10^5</f>
        <v>0</v>
      </c>
      <c r="H22" s="130">
        <f>'Raw Adj (NEAF)'!AA4/'Population (NEAF)'!W3*10^5</f>
        <v>0</v>
      </c>
      <c r="I22" s="130">
        <f>'Raw Adj (NEAF)'!AA5/'Population (NEAF)'!W4*10^5</f>
        <v>0</v>
      </c>
      <c r="J22" s="130">
        <f>'Raw Adj (NEAF)'!AA6/'Population (NEAF)'!W5*10^5</f>
        <v>0</v>
      </c>
      <c r="K22" s="130">
        <f>'Raw Adj (NEAF)'!AA7/'Population (NEAF)'!W6*10^5</f>
        <v>0</v>
      </c>
      <c r="L22" s="130">
        <f>'Raw Adj (NEAF)'!AA8/'Population (NEAF)'!W7*10^5</f>
        <v>0</v>
      </c>
      <c r="M22" s="130">
        <f>'Raw Adj (NEAF)'!AA9/'Population (NEAF)'!W8*10^5</f>
        <v>0</v>
      </c>
      <c r="N22" s="130">
        <f>'Raw Adj (NEAF)'!AA10/'Population (NEAF)'!W9*10^5</f>
        <v>0</v>
      </c>
      <c r="O22" s="130">
        <f>'Raw Adj (NEAF)'!AA11/'Population (NEAF)'!W10*10^5</f>
        <v>0</v>
      </c>
      <c r="P22" s="130">
        <f>'Raw Adj (NEAF)'!AA12/'Population (NEAF)'!W11*10^5</f>
        <v>0</v>
      </c>
      <c r="Q22" s="130">
        <f>'Raw Adj (NEAF)'!AA13/'Population (NEAF)'!W12*10^5</f>
        <v>0</v>
      </c>
      <c r="R22" s="130">
        <f>'Raw Adj (NEAF)'!AA14/'Population (NEAF)'!W13*10^5</f>
        <v>0</v>
      </c>
      <c r="S22" s="130">
        <f>'Raw Adj (NEAF)'!AA15/'Population (NEAF)'!W14*10^5</f>
        <v>0</v>
      </c>
      <c r="T22" s="130">
        <f>'Raw Adj (NEAF)'!AA16/'Population (NEAF)'!W15*10^5</f>
        <v>0</v>
      </c>
      <c r="U22" s="130">
        <f>'Raw Adj (NEAF)'!AA17/'Population (NEAF)'!W16*10^5</f>
        <v>0</v>
      </c>
      <c r="V22" s="130">
        <f>'Raw Adj (NEAF)'!AA18/'Population (NEAF)'!W17*10^5</f>
        <v>0</v>
      </c>
      <c r="W22" s="130">
        <f>'Raw Adj (NEAF)'!AA19/'Population (NEAF)'!W18*10^5</f>
        <v>0</v>
      </c>
      <c r="X22" s="130">
        <f>'Raw Adj (NEAF)'!AA20/'Population (NEAF)'!W19*10^5</f>
        <v>0</v>
      </c>
      <c r="Y22" s="130">
        <f>'Raw Adj (NEAF)'!AA21/'Population (NEAF)'!W20*10^5</f>
        <v>0</v>
      </c>
      <c r="Z22" s="130">
        <f>'Raw Adj (NEAF)'!AA22/'Population (NEAF)'!W21*10^5</f>
        <v>0</v>
      </c>
      <c r="AA22" s="130">
        <f>'Raw Adj (NEAF)'!AA23/'Population (NEAF)'!W22*10^5</f>
        <v>55.569975494414173</v>
      </c>
      <c r="AB22" s="130">
        <f>'Raw Adj (NEAF)'!AA24/'Population (NEAF)'!W23*10^5</f>
        <v>0</v>
      </c>
      <c r="AC22" s="130">
        <f>'Raw Adj (NEAF)'!AA25/'Population (NEAF)'!W24*10^5</f>
        <v>0</v>
      </c>
      <c r="AD22" s="130">
        <f>'Raw Adj (NEAF)'!AA26/'Population (NEAF)'!W25*10^5</f>
        <v>0</v>
      </c>
      <c r="AE22" s="130">
        <f>'Raw Adj (NEAF)'!AA27/'Population (NEAF)'!W26*10^5</f>
        <v>0</v>
      </c>
      <c r="AF22" s="130">
        <f>'Raw Adj (NEAF)'!AA28/'Population (NEAF)'!W27*10^5</f>
        <v>24.183724738866584</v>
      </c>
      <c r="AG22" s="130">
        <f>'Raw Adj (NEAF)'!AA29/'Population (NEAF)'!W28*10^5</f>
        <v>0</v>
      </c>
      <c r="AH22" s="130">
        <f>'Raw Adj (NEAF)'!AA30/'Population (NEAF)'!W29*10^5</f>
        <v>20.023143063968966</v>
      </c>
      <c r="AI22" s="130">
        <f>'Raw Adj (NEAF)'!AA31/'Population (NEAF)'!W30*10^5</f>
        <v>0</v>
      </c>
      <c r="AJ22" s="130">
        <f>'Raw Adj (NEAF)'!AA32/'Population (NEAF)'!W31*10^5</f>
        <v>17.021747534828165</v>
      </c>
      <c r="AK22" s="130">
        <f>'Raw Adj (NEAF)'!AA33/'Population (NEAF)'!W32*10^5</f>
        <v>0</v>
      </c>
      <c r="AL22" s="130">
        <f>'Raw Adj (NEAF)'!AA34/'Population (NEAF)'!W33*10^5</f>
        <v>15.190256656353796</v>
      </c>
      <c r="AM22" s="130">
        <f>'Raw Adj (NEAF)'!AA35/'Population (NEAF)'!W34*10^5</f>
        <v>13.841471253598451</v>
      </c>
      <c r="AN22" s="130">
        <f>'Raw Adj (NEAF)'!AA36/'Population (NEAF)'!W35*10^5</f>
        <v>0</v>
      </c>
      <c r="AO22" s="130">
        <f>'Raw Adj (NEAF)'!AA37/'Population (NEAF)'!W36*10^5</f>
        <v>0</v>
      </c>
      <c r="AP22" s="130">
        <f>'Raw Adj (NEAF)'!AA38/'Population (NEAF)'!W37*10^5</f>
        <v>0</v>
      </c>
      <c r="AQ22" s="130">
        <f>'Raw Adj (NEAF)'!AA39/'Population (NEAF)'!W38*10^5</f>
        <v>0</v>
      </c>
      <c r="AR22" s="130">
        <f>'Raw Adj (NEAF)'!AA40/'Population (NEAF)'!W39*10^5</f>
        <v>10.814722310136039</v>
      </c>
      <c r="AS22" s="130">
        <f>'Raw Adj (NEAF)'!AA41/'Population (NEAF)'!W40*10^5</f>
        <v>10.268560678289065</v>
      </c>
      <c r="AT22" s="130">
        <f>'Raw Adj (NEAF)'!AA42/'Population (NEAF)'!W41*10^5</f>
        <v>0</v>
      </c>
      <c r="AU22" s="130">
        <f>'Raw Adj (NEAF)'!AA43/'Population (NEAF)'!W42*10^5</f>
        <v>0</v>
      </c>
      <c r="AV22" s="130">
        <f>'Raw Adj (NEAF)'!AA44/'Population (NEAF)'!W43*10^5</f>
        <v>0</v>
      </c>
      <c r="AW22" s="130">
        <f>'Raw Adj (NEAF)'!AA45/'Population (NEAF)'!W44*10^5</f>
        <v>0</v>
      </c>
      <c r="AX22" s="130">
        <f>'Raw Adj (NEAF)'!AA46/'Population (NEAF)'!W45*10^5</f>
        <v>0</v>
      </c>
      <c r="AY22" s="130">
        <f>'Raw Adj (NEAF)'!AA47/'Population (NEAF)'!W46*10^5</f>
        <v>0</v>
      </c>
      <c r="AZ22" s="130">
        <f>'Raw Adj (NEAF)'!AA48/'Population (NEAF)'!W47*10^5</f>
        <v>0</v>
      </c>
      <c r="BA22" s="130">
        <f>'Raw Adj (NEAF)'!AA49/'Population (NEAF)'!W48*10^5</f>
        <v>0</v>
      </c>
      <c r="BB22" s="130">
        <f>'Raw Adj (NEAF)'!AA50/'Population (NEAF)'!W49*10^5</f>
        <v>0</v>
      </c>
      <c r="BC22" s="130">
        <f>'Raw Adj (NEAF)'!AA51/'Population (NEAF)'!W50*10^5</f>
        <v>4.4986258780059032</v>
      </c>
      <c r="BD22" s="130">
        <f>'Raw Adj (NEAF)'!AA52/'Population (NEAF)'!W51*10^5</f>
        <v>0</v>
      </c>
      <c r="BE22" s="130">
        <f>'Raw Adj (NEAF)'!AA53/'Population (NEAF)'!W52*10^5</f>
        <v>5.0658561296859164</v>
      </c>
      <c r="BF22" s="132">
        <f>'Raw Adj (NEAF)'!AA54/'Population (NEAF)'!W53*10^5</f>
        <v>5.2366987850858813</v>
      </c>
      <c r="BG22" s="130">
        <f>'Raw Adj (NEAF)'!AA55/'Population (NEAF)'!W54*10^5</f>
        <v>9.7437396472766249</v>
      </c>
      <c r="BH22" s="131">
        <f>'Raw Adj (NEAF)'!AA56/'Population (NEAF)'!W55*10^5</f>
        <v>0</v>
      </c>
      <c r="BI22" s="131">
        <f>'Raw Adj (NEAF)'!AA57/'Population (NEAF)'!W56*10^5</f>
        <v>8.6400552963538981</v>
      </c>
      <c r="BJ22" s="131">
        <f>'Raw Adj (NEAF)'!AA58/'Population (NEAF)'!W57*10^5</f>
        <v>0</v>
      </c>
      <c r="BK22" s="133">
        <f>'Raw Adj (NEAF)'!AA59/'Population (NEAF)'!W58*10^5</f>
        <v>3.68486992409168</v>
      </c>
      <c r="BL22" s="133">
        <f>'Raw Adj (NEAF)'!AA60/'Population (NEAF)'!W59*10^5</f>
        <v>0</v>
      </c>
      <c r="BM22" s="130"/>
      <c r="BN22" s="130"/>
      <c r="BO22" s="130"/>
      <c r="BP22" s="130"/>
      <c r="BQ22" s="132"/>
      <c r="BR22" s="130"/>
      <c r="BS22" s="130"/>
      <c r="BT22" s="130"/>
      <c r="BU22" s="130"/>
      <c r="BV22" s="132"/>
      <c r="BW22" s="130"/>
      <c r="BX22" s="130"/>
      <c r="BY22" s="130"/>
      <c r="BZ22" s="130"/>
      <c r="CA22" s="132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</row>
    <row r="23" spans="1:173" ht="17.100000000000001" customHeight="1">
      <c r="A23" s="28">
        <v>102.5</v>
      </c>
      <c r="B23" s="130">
        <f>'Raw Adj (NEAF)'!AB3/'Population (NEAF)'!X2*10^5</f>
        <v>0</v>
      </c>
      <c r="C23" s="130">
        <f>'Raw Adj (NEAF)'!AB4/'Population (NEAF)'!X3*10^5</f>
        <v>0</v>
      </c>
      <c r="D23" s="130">
        <f>'Raw Adj (NEAF)'!AB5/'Population (NEAF)'!X4*10^5</f>
        <v>0</v>
      </c>
      <c r="E23" s="130">
        <f>'Raw Adj (NEAF)'!AB6/'Population (NEAF)'!X5*10^5</f>
        <v>0</v>
      </c>
      <c r="F23" s="130">
        <f>'Raw Adj (NEAF)'!AB7/'Population (NEAF)'!X6*10^5</f>
        <v>0</v>
      </c>
      <c r="G23" s="130">
        <f>'Raw Adj (NEAF)'!AB8/'Population (NEAF)'!X7*10^5</f>
        <v>0</v>
      </c>
      <c r="H23" s="130">
        <f>'Raw Adj (NEAF)'!AB9/'Population (NEAF)'!X8*10^5</f>
        <v>0</v>
      </c>
      <c r="I23" s="130">
        <f>'Raw Adj (NEAF)'!AB10/'Population (NEAF)'!X9*10^5</f>
        <v>0</v>
      </c>
      <c r="J23" s="130">
        <f>'Raw Adj (NEAF)'!AB11/'Population (NEAF)'!X10*10^5</f>
        <v>0</v>
      </c>
      <c r="K23" s="130">
        <f>'Raw Adj (NEAF)'!AB12/'Population (NEAF)'!X11*10^5</f>
        <v>0</v>
      </c>
      <c r="L23" s="130">
        <f>'Raw Adj (NEAF)'!AB13/'Population (NEAF)'!X12*10^5</f>
        <v>0</v>
      </c>
      <c r="M23" s="130">
        <f>'Raw Adj (NEAF)'!AB14/'Population (NEAF)'!X13*10^5</f>
        <v>0</v>
      </c>
      <c r="N23" s="130">
        <f>'Raw Adj (NEAF)'!AB15/'Population (NEAF)'!X14*10^5</f>
        <v>0</v>
      </c>
      <c r="O23" s="130">
        <f>'Raw Adj (NEAF)'!AB16/'Population (NEAF)'!X15*10^5</f>
        <v>0</v>
      </c>
      <c r="P23" s="130">
        <f>'Raw Adj (NEAF)'!AB17/'Population (NEAF)'!X16*10^5</f>
        <v>0</v>
      </c>
      <c r="Q23" s="130">
        <f>'Raw Adj (NEAF)'!AB18/'Population (NEAF)'!X17*10^5</f>
        <v>0</v>
      </c>
      <c r="R23" s="130">
        <f>'Raw Adj (NEAF)'!AB19/'Population (NEAF)'!X18*10^5</f>
        <v>0</v>
      </c>
      <c r="S23" s="130">
        <f>'Raw Adj (NEAF)'!AB20/'Population (NEAF)'!X19*10^5</f>
        <v>72.913574249498453</v>
      </c>
      <c r="T23" s="130">
        <f>'Raw Adj (NEAF)'!AB21/'Population (NEAF)'!X20*10^5</f>
        <v>0</v>
      </c>
      <c r="U23" s="130">
        <f>'Raw Adj (NEAF)'!AB22/'Population (NEAF)'!X21*10^5</f>
        <v>0</v>
      </c>
      <c r="V23" s="130">
        <f>'Raw Adj (NEAF)'!AB23/'Population (NEAF)'!X22*10^5</f>
        <v>0</v>
      </c>
      <c r="W23" s="130">
        <f>'Raw Adj (NEAF)'!AB24/'Population (NEAF)'!X23*10^5</f>
        <v>0</v>
      </c>
      <c r="X23" s="130">
        <f>'Raw Adj (NEAF)'!AB25/'Population (NEAF)'!X24*10^5</f>
        <v>0</v>
      </c>
      <c r="Y23" s="130">
        <f>'Raw Adj (NEAF)'!AB26/'Population (NEAF)'!X25*10^5</f>
        <v>0</v>
      </c>
      <c r="Z23" s="130">
        <f>'Raw Adj (NEAF)'!AB27/'Population (NEAF)'!X26*10^5</f>
        <v>0</v>
      </c>
      <c r="AA23" s="130">
        <f>'Raw Adj (NEAF)'!AB28/'Population (NEAF)'!X27*10^5</f>
        <v>50.206123549801731</v>
      </c>
      <c r="AB23" s="130">
        <f>'Raw Adj (NEAF)'!AB29/'Population (NEAF)'!X28*10^5</f>
        <v>0</v>
      </c>
      <c r="AC23" s="130">
        <f>'Raw Adj (NEAF)'!AB30/'Population (NEAF)'!X29*10^5</f>
        <v>0</v>
      </c>
      <c r="AD23" s="130">
        <f>'Raw Adj (NEAF)'!AB31/'Population (NEAF)'!X30*10^5</f>
        <v>0</v>
      </c>
      <c r="AE23" s="130">
        <f>'Raw Adj (NEAF)'!AB32/'Population (NEAF)'!X31*10^5</f>
        <v>0</v>
      </c>
      <c r="AF23" s="130">
        <f>'Raw Adj (NEAF)'!AB33/'Population (NEAF)'!X32*10^5</f>
        <v>0</v>
      </c>
      <c r="AG23" s="130">
        <f>'Raw Adj (NEAF)'!AB34/'Population (NEAF)'!X33*10^5</f>
        <v>0</v>
      </c>
      <c r="AH23" s="130">
        <f>'Raw Adj (NEAF)'!AB35/'Population (NEAF)'!X34*10^5</f>
        <v>0</v>
      </c>
      <c r="AI23" s="130">
        <f>'Raw Adj (NEAF)'!AB36/'Population (NEAF)'!X35*10^5</f>
        <v>0</v>
      </c>
      <c r="AJ23" s="130">
        <f>'Raw Adj (NEAF)'!AB37/'Population (NEAF)'!X36*10^5</f>
        <v>0</v>
      </c>
      <c r="AK23" s="130">
        <f>'Raw Adj (NEAF)'!AB38/'Population (NEAF)'!X37*10^5</f>
        <v>0</v>
      </c>
      <c r="AL23" s="130">
        <f>'Raw Adj (NEAF)'!AB39/'Population (NEAF)'!X38*10^5</f>
        <v>34.228958422700856</v>
      </c>
      <c r="AM23" s="130">
        <f>'Raw Adj (NEAF)'!AB40/'Population (NEAF)'!X39*10^5</f>
        <v>0</v>
      </c>
      <c r="AN23" s="130">
        <f>'Raw Adj (NEAF)'!AB41/'Population (NEAF)'!X40*10^5</f>
        <v>31.667959659042729</v>
      </c>
      <c r="AO23" s="130">
        <f>'Raw Adj (NEAF)'!AB42/'Population (NEAF)'!X41*10^5</f>
        <v>0</v>
      </c>
      <c r="AP23" s="130">
        <f>'Raw Adj (NEAF)'!AB43/'Population (NEAF)'!X42*10^5</f>
        <v>0</v>
      </c>
      <c r="AQ23" s="130">
        <f>'Raw Adj (NEAF)'!AB44/'Population (NEAF)'!X43*10^5</f>
        <v>0</v>
      </c>
      <c r="AR23" s="130">
        <f>'Raw Adj (NEAF)'!AB45/'Population (NEAF)'!X44*10^5</f>
        <v>0</v>
      </c>
      <c r="AS23" s="130">
        <f>'Raw Adj (NEAF)'!AB46/'Population (NEAF)'!X45*10^5</f>
        <v>0</v>
      </c>
      <c r="AT23" s="130">
        <f>'Raw Adj (NEAF)'!AB47/'Population (NEAF)'!X46*10^5</f>
        <v>0</v>
      </c>
      <c r="AU23" s="130">
        <f>'Raw Adj (NEAF)'!AB48/'Population (NEAF)'!X47*10^5</f>
        <v>0</v>
      </c>
      <c r="AV23" s="130">
        <f>'Raw Adj (NEAF)'!AB49/'Population (NEAF)'!X48*10^5</f>
        <v>0</v>
      </c>
      <c r="AW23" s="130">
        <f>'Raw Adj (NEAF)'!AB50/'Population (NEAF)'!X49*10^5</f>
        <v>0</v>
      </c>
      <c r="AX23" s="130">
        <f>'Raw Adj (NEAF)'!AB51/'Population (NEAF)'!X50*10^5</f>
        <v>0</v>
      </c>
      <c r="AY23" s="130">
        <f>'Raw Adj (NEAF)'!AB52/'Population (NEAF)'!X51*10^5</f>
        <v>0</v>
      </c>
      <c r="AZ23" s="130">
        <f>'Raw Adj (NEAF)'!AB53/'Population (NEAF)'!X52*10^5</f>
        <v>0</v>
      </c>
      <c r="BA23" s="130">
        <f>'Raw Adj (NEAF)'!AB54/'Population (NEAF)'!X53*10^5</f>
        <v>0</v>
      </c>
      <c r="BB23" s="132">
        <f>'Raw Adj (NEAF)'!AB55/'Population (NEAF)'!X54*10^5</f>
        <v>0</v>
      </c>
      <c r="BC23" s="131">
        <f>'Raw Adj (NEAF)'!AB56/'Population (NEAF)'!X55*10^5</f>
        <v>0</v>
      </c>
      <c r="BD23" s="131">
        <f>'Raw Adj (NEAF)'!AB57/'Population (NEAF)'!X56*10^5</f>
        <v>0</v>
      </c>
      <c r="BE23" s="131">
        <f>'Raw Adj (NEAF)'!AB58/'Population (NEAF)'!X57*10^5</f>
        <v>0</v>
      </c>
      <c r="BF23" s="131">
        <f>'Raw Adj (NEAF)'!AB59/'Population (NEAF)'!X58*10^5</f>
        <v>0</v>
      </c>
      <c r="BG23" s="133">
        <f>'Raw Adj (NEAF)'!AB60/'Population (NEAF)'!X59*10^5</f>
        <v>0</v>
      </c>
      <c r="BH23" s="130"/>
      <c r="BI23" s="130"/>
      <c r="BJ23" s="130"/>
      <c r="BK23" s="130"/>
      <c r="BL23" s="132"/>
      <c r="BM23" s="130"/>
      <c r="BN23" s="130"/>
      <c r="BO23" s="130"/>
      <c r="BP23" s="130"/>
      <c r="BQ23" s="132"/>
      <c r="BR23" s="130"/>
      <c r="BS23" s="130"/>
      <c r="BT23" s="130"/>
      <c r="BU23" s="130"/>
      <c r="BV23" s="132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54"/>
  <sheetViews>
    <sheetView showGridLines="0" zoomScale="40" workbookViewId="0">
      <selection activeCell="A4" sqref="A4:R53"/>
    </sheetView>
    <sheetView workbookViewId="1"/>
    <sheetView workbookViewId="2"/>
    <sheetView workbookViewId="3"/>
    <sheetView workbookViewId="4"/>
  </sheetViews>
  <sheetFormatPr defaultColWidth="11.42578125" defaultRowHeight="12.75"/>
  <cols>
    <col min="1" max="1" width="36.42578125" customWidth="1"/>
    <col min="2" max="16" width="23.28515625" customWidth="1"/>
  </cols>
  <sheetData>
    <row r="1" spans="1:18" ht="61.5">
      <c r="A1" s="3"/>
      <c r="B1" s="2"/>
      <c r="C1" s="2"/>
      <c r="D1" s="2"/>
      <c r="E1" s="5"/>
      <c r="F1" s="5"/>
      <c r="G1" s="5"/>
      <c r="H1" s="5" t="str">
        <f>CONCATENATE('Raw Adj (EAM)'!A1," EAM")</f>
        <v>Mortality by Lymphosarcoma and Reticulosarcoma EAM</v>
      </c>
      <c r="I1" s="2"/>
      <c r="J1" s="2"/>
      <c r="K1" s="2"/>
      <c r="L1" s="2"/>
      <c r="M1" s="2"/>
      <c r="N1" s="2"/>
      <c r="O1" s="2"/>
      <c r="P1" s="2"/>
    </row>
    <row r="2" spans="1:18" ht="61.5">
      <c r="A2" s="3"/>
      <c r="B2" s="2"/>
      <c r="C2" s="2"/>
      <c r="D2" s="2"/>
      <c r="E2" s="5"/>
      <c r="F2" s="5"/>
      <c r="G2" s="5"/>
      <c r="H2" s="5" t="s">
        <v>35</v>
      </c>
      <c r="I2" s="2"/>
      <c r="J2" s="2"/>
      <c r="K2" s="2"/>
      <c r="L2" s="2"/>
      <c r="M2" s="2"/>
      <c r="N2" s="2"/>
      <c r="O2" s="2"/>
      <c r="P2" s="2"/>
    </row>
    <row r="3" spans="1:18" ht="19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4" customFormat="1" ht="102" customHeight="1" thickTop="1" thickBot="1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48</v>
      </c>
      <c r="N4" s="7" t="s">
        <v>49</v>
      </c>
      <c r="O4" s="7" t="s">
        <v>50</v>
      </c>
      <c r="P4" s="8" t="s">
        <v>51</v>
      </c>
      <c r="Q4" s="8" t="s">
        <v>56</v>
      </c>
      <c r="R4" s="8" t="s">
        <v>57</v>
      </c>
    </row>
    <row r="5" spans="1:18" s="4" customFormat="1" ht="63" customHeight="1">
      <c r="A5" s="9">
        <v>0.5</v>
      </c>
      <c r="B5" s="32"/>
      <c r="C5" s="32"/>
      <c r="D5" s="32"/>
      <c r="E5" s="32"/>
      <c r="F5" s="32"/>
      <c r="G5" s="33"/>
      <c r="H5" s="33"/>
      <c r="I5" s="33"/>
      <c r="J5" s="33"/>
      <c r="K5" s="11"/>
      <c r="L5" s="11">
        <f>SUM('Mortality by birth year (EAM)'!CQ2:CZ2)/COUNTA('Mortality by birth year (EAM)'!CQ2:CZ2)</f>
        <v>0.28448945494635691</v>
      </c>
      <c r="M5" s="11">
        <f>SUM('Mortality by birth year (EAM)'!DA2:DJ2)/COUNTA('Mortality by birth year (EAM)'!DA2:DJ2)</f>
        <v>0.23465616596965874</v>
      </c>
      <c r="N5" s="11">
        <f>SUM('Mortality by birth year (EAM)'!DK2:DT2)/COUNTA('Mortality by birth year (EAM)'!DK2:DT2)</f>
        <v>0.15332830495171956</v>
      </c>
      <c r="O5" s="11">
        <f>SUM('Mortality by birth year (EAM)'!DU2:ED2)/COUNTA('Mortality by birth year (EAM)'!DU2:ED2)</f>
        <v>3.6242020308036332E-2</v>
      </c>
      <c r="P5" s="10">
        <f>SUM('Mortality by birth year (EAM)'!EE2:EO2)/COUNTA('Mortality by birth year (EAM)'!EE2:EO2)</f>
        <v>6.0622671217974329E-3</v>
      </c>
      <c r="Q5" s="10">
        <f>SUM('Mortality by birth year (EAM)'!EP2:EX2)/COUNTA('Mortality by birth year (EAM)'!EP2:EX2)</f>
        <v>0</v>
      </c>
      <c r="R5" s="10">
        <f>SUM('Mortality by birth year (EAM)'!EY2:FH2)/COUNTA('Mortality by birth year (EAM)'!EY2:FH2)</f>
        <v>0</v>
      </c>
    </row>
    <row r="6" spans="1:18" ht="63" customHeight="1">
      <c r="A6" s="9">
        <v>3</v>
      </c>
      <c r="B6" s="33"/>
      <c r="C6" s="33"/>
      <c r="D6" s="33"/>
      <c r="E6" s="33"/>
      <c r="F6" s="33"/>
      <c r="G6" s="33"/>
      <c r="H6" s="33"/>
      <c r="I6" s="33"/>
      <c r="J6" s="33"/>
      <c r="K6" s="11"/>
      <c r="L6" s="11">
        <f>SUM('Mortality by birth year (EAM)'!CQ3:CZ3)/COUNTA('Mortality by birth year (EAM)'!CQ3:CZ3)</f>
        <v>0.57787105225821667</v>
      </c>
      <c r="M6" s="11">
        <f>SUM('Mortality by birth year (EAM)'!DA3:DJ3)/COUNTA('Mortality by birth year (EAM)'!DA3:DJ3)</f>
        <v>0.55879258078391225</v>
      </c>
      <c r="N6" s="11">
        <f>SUM('Mortality by birth year (EAM)'!DK3:DT3)/COUNTA('Mortality by birth year (EAM)'!DK3:DT3)</f>
        <v>0.37640135414440318</v>
      </c>
      <c r="O6" s="11">
        <f>SUM('Mortality by birth year (EAM)'!DU3:ED3)/COUNTA('Mortality by birth year (EAM)'!DU3:ED3)</f>
        <v>0.14659070310563507</v>
      </c>
      <c r="P6" s="10">
        <f>SUM('Mortality by birth year (EAM)'!EE3:EO3)/COUNTA('Mortality by birth year (EAM)'!EE3:EO3)</f>
        <v>8.0107512697470878E-2</v>
      </c>
      <c r="Q6" s="10">
        <f>SUM('Mortality by birth year (EAM)'!EP3:EX3)/COUNTA('Mortality by birth year (EAM)'!EP3:EX3)</f>
        <v>2.1478771055881078E-2</v>
      </c>
      <c r="R6" s="10">
        <f>SUM('Mortality by birth year (EAM)'!EY3:FH3)/COUNTA('Mortality by birth year (EAM)'!EY3:FH3)</f>
        <v>7.961517584975205E-3</v>
      </c>
    </row>
    <row r="7" spans="1:18" ht="63" customHeight="1">
      <c r="A7" s="9">
        <v>7.5</v>
      </c>
      <c r="B7" s="33"/>
      <c r="C7" s="33"/>
      <c r="D7" s="33"/>
      <c r="E7" s="33"/>
      <c r="F7" s="33"/>
      <c r="G7" s="33"/>
      <c r="H7" s="33"/>
      <c r="I7" s="33"/>
      <c r="J7" s="33"/>
      <c r="K7" s="11"/>
      <c r="L7" s="11">
        <f>SUM('Mortality by birth year (EAM)'!CQ4:CZ4)/COUNTA('Mortality by birth year (EAM)'!CQ4:CZ4)</f>
        <v>0.78311221473857584</v>
      </c>
      <c r="M7" s="11">
        <f>SUM('Mortality by birth year (EAM)'!DA4:DJ4)/COUNTA('Mortality by birth year (EAM)'!DA4:DJ4)</f>
        <v>0.74998624377479284</v>
      </c>
      <c r="N7" s="11">
        <f>SUM('Mortality by birth year (EAM)'!DK4:DT4)/COUNTA('Mortality by birth year (EAM)'!DK4:DT4)</f>
        <v>0.48711653938089911</v>
      </c>
      <c r="O7" s="11">
        <f>SUM('Mortality by birth year (EAM)'!DU4:ED4)/COUNTA('Mortality by birth year (EAM)'!DU4:ED4)</f>
        <v>0.22774788266454973</v>
      </c>
      <c r="P7" s="10">
        <f>SUM('Mortality by birth year (EAM)'!EE4:EO4)/COUNTA('Mortality by birth year (EAM)'!EE4:EO4)</f>
        <v>0.13179184313631626</v>
      </c>
      <c r="Q7" s="10">
        <f>SUM('Mortality by birth year (EAM)'!EP4:EX4)/COUNTA('Mortality by birth year (EAM)'!EP4:EX4)</f>
        <v>4.4611895605521174E-2</v>
      </c>
      <c r="R7" s="10"/>
    </row>
    <row r="8" spans="1:18" ht="63" customHeight="1">
      <c r="A8" s="30">
        <v>12.5</v>
      </c>
      <c r="B8" s="33"/>
      <c r="C8" s="33"/>
      <c r="D8" s="33"/>
      <c r="E8" s="33"/>
      <c r="F8" s="33"/>
      <c r="G8" s="33"/>
      <c r="H8" s="33"/>
      <c r="I8" s="33"/>
      <c r="J8" s="33"/>
      <c r="K8" s="11">
        <f>SUM('Mortality by birth year (EAM)'!CG5:CP5)/COUNTA('Mortality by birth year (EAM)'!CG5:CP5)</f>
        <v>0.60773506298423563</v>
      </c>
      <c r="L8" s="11">
        <f>SUM('Mortality by birth year (EAM)'!CQ5:CZ5)/COUNTA('Mortality by birth year (EAM)'!CQ5:CZ5)</f>
        <v>0.65418889063872032</v>
      </c>
      <c r="M8" s="11">
        <f>SUM('Mortality by birth year (EAM)'!DA5:DJ5)/COUNTA('Mortality by birth year (EAM)'!DA5:DJ5)</f>
        <v>0.70737075109769587</v>
      </c>
      <c r="N8" s="11">
        <f>SUM('Mortality by birth year (EAM)'!DK5:DT5)/COUNTA('Mortality by birth year (EAM)'!DK5:DT5)</f>
        <v>0.29651590351028828</v>
      </c>
      <c r="O8" s="11">
        <f>SUM('Mortality by birth year (EAM)'!DU5:ED5)/COUNTA('Mortality by birth year (EAM)'!DU5:ED5)</f>
        <v>0.19070221424105366</v>
      </c>
      <c r="P8" s="10">
        <f>SUM('Mortality by birth year (EAM)'!EE5:EO5)/COUNTA('Mortality by birth year (EAM)'!EE5:EO5)</f>
        <v>7.8594141312577928E-2</v>
      </c>
      <c r="Q8" s="10">
        <f>SUM('Mortality by birth year (EAM)'!EP5:EX5)/COUNTA('Mortality by birth year (EAM)'!EP5:EX5)</f>
        <v>6.9226612939189289E-2</v>
      </c>
      <c r="R8" s="10"/>
    </row>
    <row r="9" spans="1:18" ht="63" customHeight="1">
      <c r="A9" s="30">
        <v>17.5</v>
      </c>
      <c r="B9" s="33"/>
      <c r="C9" s="33"/>
      <c r="D9" s="33"/>
      <c r="E9" s="33"/>
      <c r="F9" s="33"/>
      <c r="G9" s="33"/>
      <c r="H9" s="33"/>
      <c r="I9" s="33"/>
      <c r="J9" s="33"/>
      <c r="K9" s="33">
        <f>SUM('Mortality by birth year (EAM)'!CG6:CP6)/COUNTA('Mortality by birth year (EAM)'!CG6:CP6)</f>
        <v>0.7865023172060005</v>
      </c>
      <c r="L9" s="11">
        <f>SUM('Mortality by birth year (EAM)'!CQ6:CZ6)/COUNTA('Mortality by birth year (EAM)'!CQ6:CZ6)</f>
        <v>0.88770227084089304</v>
      </c>
      <c r="M9" s="11">
        <f>SUM('Mortality by birth year (EAM)'!DA6:DJ6)/COUNTA('Mortality by birth year (EAM)'!DA6:DJ6)</f>
        <v>0.65045359836379035</v>
      </c>
      <c r="N9" s="11">
        <f>SUM('Mortality by birth year (EAM)'!DK6:DT6)/COUNTA('Mortality by birth year (EAM)'!DK6:DT6)</f>
        <v>0.29193981560894688</v>
      </c>
      <c r="O9" s="11">
        <f>SUM('Mortality by birth year (EAM)'!DU6:ED6)/COUNTA('Mortality by birth year (EAM)'!DU6:ED6)</f>
        <v>0.18700390811557172</v>
      </c>
      <c r="P9" s="10">
        <f>SUM('Mortality by birth year (EAM)'!EE6:EO6)/COUNTA('Mortality by birth year (EAM)'!EE6:EO6)</f>
        <v>9.2718988698710952E-2</v>
      </c>
      <c r="Q9" s="10"/>
      <c r="R9" s="10"/>
    </row>
    <row r="10" spans="1:18" ht="63" customHeight="1">
      <c r="A10" s="30">
        <v>22.5</v>
      </c>
      <c r="B10" s="33"/>
      <c r="C10" s="33"/>
      <c r="D10" s="33"/>
      <c r="E10" s="33"/>
      <c r="F10" s="33"/>
      <c r="G10" s="33"/>
      <c r="H10" s="33"/>
      <c r="I10" s="33"/>
      <c r="J10" s="33">
        <f>SUM('Mortality by birth year (EAM)'!BW7:CF7)/COUNTA('Mortality by birth year (EAM)'!BW7:CF7)</f>
        <v>0.82650926027014338</v>
      </c>
      <c r="K10" s="33">
        <f>SUM('Mortality by birth year (EAM)'!CG7:CP7)/COUNTA('Mortality by birth year (EAM)'!CG7:CP7)</f>
        <v>0.89484145415414407</v>
      </c>
      <c r="L10" s="33">
        <f>SUM('Mortality by birth year (EAM)'!CQ7:CZ7)/COUNTA('Mortality by birth year (EAM)'!CQ7:CZ7)</f>
        <v>0.88336670059359279</v>
      </c>
      <c r="M10" s="11">
        <f>SUM('Mortality by birth year (EAM)'!DA7:DJ7)/COUNTA('Mortality by birth year (EAM)'!DA7:DJ7)</f>
        <v>0.46827354589799086</v>
      </c>
      <c r="N10" s="11">
        <f>SUM('Mortality by birth year (EAM)'!DK7:DT7)/COUNTA('Mortality by birth year (EAM)'!DK7:DT7)</f>
        <v>0.28838163234499398</v>
      </c>
      <c r="O10" s="11">
        <f>SUM('Mortality by birth year (EAM)'!DU7:ED7)/COUNTA('Mortality by birth year (EAM)'!DU7:ED7)</f>
        <v>0.11321431500616061</v>
      </c>
      <c r="P10" s="12">
        <f>SUM('Mortality by birth year (EAM)'!EE7:EO7)/COUNTA('Mortality by birth year (EAM)'!EE7:EO7)</f>
        <v>0.10195507863556244</v>
      </c>
      <c r="Q10" s="12"/>
      <c r="R10" s="12"/>
    </row>
    <row r="11" spans="1:18" ht="63" customHeight="1">
      <c r="A11" s="30">
        <v>27.5</v>
      </c>
      <c r="B11" s="33"/>
      <c r="C11" s="33"/>
      <c r="D11" s="33"/>
      <c r="E11" s="33"/>
      <c r="F11" s="33"/>
      <c r="G11" s="33"/>
      <c r="H11" s="33"/>
      <c r="I11" s="33"/>
      <c r="J11" s="33">
        <f>SUM('Mortality by birth year (EAM)'!BW8:CF8)/COUNTA('Mortality by birth year (EAM)'!BW8:CF8)</f>
        <v>0.9544928574753665</v>
      </c>
      <c r="K11" s="33">
        <f>SUM('Mortality by birth year (EAM)'!CG8:CP8)/COUNTA('Mortality by birth year (EAM)'!CG8:CP8)</f>
        <v>0.93558795958122387</v>
      </c>
      <c r="L11" s="33">
        <f>SUM('Mortality by birth year (EAM)'!CQ8:CZ8)/COUNTA('Mortality by birth year (EAM)'!CQ8:CZ8)</f>
        <v>0.81679179685622461</v>
      </c>
      <c r="M11" s="33">
        <f>SUM('Mortality by birth year (EAM)'!DA8:DJ8)/COUNTA('Mortality by birth year (EAM)'!DA8:DJ8)</f>
        <v>0.49041074414531594</v>
      </c>
      <c r="N11" s="11">
        <f>SUM('Mortality by birth year (EAM)'!DK8:DT8)/COUNTA('Mortality by birth year (EAM)'!DK8:DT8)</f>
        <v>0.2030864200565651</v>
      </c>
      <c r="O11" s="11">
        <f>SUM('Mortality by birth year (EAM)'!DU8:ED8)/COUNTA('Mortality by birth year (EAM)'!DU8:ED8)</f>
        <v>8.330637857313139E-2</v>
      </c>
      <c r="P11" s="12"/>
      <c r="Q11" s="12"/>
      <c r="R11" s="12"/>
    </row>
    <row r="12" spans="1:18" ht="63" customHeight="1">
      <c r="A12" s="30">
        <v>32.5</v>
      </c>
      <c r="B12" s="33"/>
      <c r="C12" s="33"/>
      <c r="D12" s="33"/>
      <c r="E12" s="33"/>
      <c r="F12" s="33"/>
      <c r="G12" s="33"/>
      <c r="H12" s="33"/>
      <c r="I12" s="33">
        <f>SUM('Mortality by birth year (EAM)'!BM9:BV9)/COUNTA('Mortality by birth year (EAM)'!BM9:BV9)</f>
        <v>1.065603208427502</v>
      </c>
      <c r="J12" s="33">
        <f>SUM('Mortality by birth year (EAM)'!BW9:CF9)/COUNTA('Mortality by birth year (EAM)'!BW9:CF9)</f>
        <v>1.1874955028229959</v>
      </c>
      <c r="K12" s="33">
        <f>SUM('Mortality by birth year (EAM)'!CG9:CP9)/COUNTA('Mortality by birth year (EAM)'!CG9:CP9)</f>
        <v>1.273330379720925</v>
      </c>
      <c r="L12" s="33">
        <f>SUM('Mortality by birth year (EAM)'!CQ9:CZ9)/COUNTA('Mortality by birth year (EAM)'!CQ9:CZ9)</f>
        <v>0.7531629909500237</v>
      </c>
      <c r="M12" s="33">
        <f>SUM('Mortality by birth year (EAM)'!DA9:DJ9)/COUNTA('Mortality by birth year (EAM)'!DA9:DJ9)</f>
        <v>0.41411783570808741</v>
      </c>
      <c r="N12" s="11">
        <f>SUM('Mortality by birth year (EAM)'!DK9:DT9)/COUNTA('Mortality by birth year (EAM)'!DK9:DT9)</f>
        <v>0.14673764257661812</v>
      </c>
      <c r="O12" s="33">
        <f>SUM('Mortality by birth year (EAM)'!DU9:ED9)/COUNTA('Mortality by birth year (EAM)'!DU9:ED9)</f>
        <v>8.3986759244158993E-2</v>
      </c>
      <c r="P12" s="12"/>
      <c r="Q12" s="12"/>
      <c r="R12" s="12"/>
    </row>
    <row r="13" spans="1:18" ht="63" customHeight="1">
      <c r="A13" s="30">
        <v>37.5</v>
      </c>
      <c r="B13" s="33"/>
      <c r="C13" s="33"/>
      <c r="D13" s="33"/>
      <c r="E13" s="33"/>
      <c r="F13" s="33"/>
      <c r="G13" s="33"/>
      <c r="H13" s="33"/>
      <c r="I13" s="33">
        <f>SUM('Mortality by birth year (EAM)'!BM10:BV10)/COUNTA('Mortality by birth year (EAM)'!BM10:BV10)</f>
        <v>1.6550917615264982</v>
      </c>
      <c r="J13" s="33">
        <f>SUM('Mortality by birth year (EAM)'!BW10:CF10)/COUNTA('Mortality by birth year (EAM)'!BW10:CF10)</f>
        <v>1.8716679422003206</v>
      </c>
      <c r="K13" s="33">
        <f>SUM('Mortality by birth year (EAM)'!CG10:CP10)/COUNTA('Mortality by birth year (EAM)'!CG10:CP10)</f>
        <v>1.4670680256115678</v>
      </c>
      <c r="L13" s="33">
        <f>SUM('Mortality by birth year (EAM)'!CQ10:CZ10)/COUNTA('Mortality by birth year (EAM)'!CQ10:CZ10)</f>
        <v>0.83869548922727744</v>
      </c>
      <c r="M13" s="33">
        <f>SUM('Mortality by birth year (EAM)'!DA10:DJ10)/COUNTA('Mortality by birth year (EAM)'!DA10:DJ10)</f>
        <v>0.29360786291813212</v>
      </c>
      <c r="N13" s="11">
        <f>SUM('Mortality by birth year (EAM)'!DK10:DT10)/COUNTA('Mortality by birth year (EAM)'!DK10:DT10)</f>
        <v>0.15607108125672087</v>
      </c>
      <c r="O13" s="33"/>
      <c r="P13" s="12"/>
      <c r="Q13" s="12"/>
      <c r="R13" s="12"/>
    </row>
    <row r="14" spans="1:18" ht="63" customHeight="1">
      <c r="A14" s="30">
        <v>42.5</v>
      </c>
      <c r="B14" s="33"/>
      <c r="C14" s="33"/>
      <c r="D14" s="33"/>
      <c r="E14" s="33"/>
      <c r="F14" s="33"/>
      <c r="G14" s="33"/>
      <c r="H14" s="33">
        <f>SUM('Mortality by birth year (EAM)'!BC11:BL11)/COUNTA('Mortality by birth year (EAM)'!BC11:BL11)</f>
        <v>2.3199562535380647</v>
      </c>
      <c r="I14" s="33">
        <f>SUM('Mortality by birth year (EAM)'!BM11:BV11)/COUNTA('Mortality by birth year (EAM)'!BM11:BV11)</f>
        <v>2.6644253025117535</v>
      </c>
      <c r="J14" s="33">
        <f>SUM('Mortality by birth year (EAM)'!BW11:CF11)/COUNTA('Mortality by birth year (EAM)'!BW11:CF11)</f>
        <v>2.9387771266622953</v>
      </c>
      <c r="K14" s="33">
        <f>SUM('Mortality by birth year (EAM)'!CG11:CP11)/COUNTA('Mortality by birth year (EAM)'!CG11:CP11)</f>
        <v>1.6630605223412442</v>
      </c>
      <c r="L14" s="33">
        <f>SUM('Mortality by birth year (EAM)'!CQ11:CZ11)/COUNTA('Mortality by birth year (EAM)'!CQ11:CZ11)</f>
        <v>0.75247727557383315</v>
      </c>
      <c r="M14" s="33">
        <f>SUM('Mortality by birth year (EAM)'!DA11:DJ11)/COUNTA('Mortality by birth year (EAM)'!DA11:DJ11)</f>
        <v>0.2433010357574214</v>
      </c>
      <c r="N14" s="33">
        <f>SUM('Mortality by birth year (EAM)'!DK11:DT11)/COUNTA('Mortality by birth year (EAM)'!DK11:DT11)</f>
        <v>0.23426712156210083</v>
      </c>
      <c r="O14" s="33"/>
      <c r="P14" s="12"/>
      <c r="Q14" s="12"/>
      <c r="R14" s="12"/>
    </row>
    <row r="15" spans="1:18" ht="63" customHeight="1">
      <c r="A15" s="30">
        <v>47.5</v>
      </c>
      <c r="B15" s="33"/>
      <c r="C15" s="33"/>
      <c r="D15" s="33"/>
      <c r="E15" s="33"/>
      <c r="F15" s="33"/>
      <c r="G15" s="33"/>
      <c r="H15" s="33">
        <f>SUM('Mortality by birth year (EAM)'!BC12:BL12)/COUNTA('Mortality by birth year (EAM)'!BC12:BL12)</f>
        <v>3.6471697302156194</v>
      </c>
      <c r="I15" s="33">
        <f>SUM('Mortality by birth year (EAM)'!BM12:BV12)/COUNTA('Mortality by birth year (EAM)'!BM12:BV12)</f>
        <v>4.3891715871610231</v>
      </c>
      <c r="J15" s="33">
        <f>SUM('Mortality by birth year (EAM)'!BW12:CF12)/COUNTA('Mortality by birth year (EAM)'!BW12:CF12)</f>
        <v>3.5866080838203218</v>
      </c>
      <c r="K15" s="11">
        <f>SUM('Mortality by birth year (EAM)'!CG12:CP12)/COUNTA('Mortality by birth year (EAM)'!CG12:CP12)</f>
        <v>1.7718652132834021</v>
      </c>
      <c r="L15" s="33">
        <f>SUM('Mortality by birth year (EAM)'!CQ12:CZ12)/COUNTA('Mortality by birth year (EAM)'!CQ12:CZ12)</f>
        <v>0.55164577643598078</v>
      </c>
      <c r="M15" s="33">
        <f>SUM('Mortality by birth year (EAM)'!DA12:DJ12)/COUNTA('Mortality by birth year (EAM)'!DA12:DJ12)</f>
        <v>0.2956575138431109</v>
      </c>
      <c r="N15" s="33"/>
      <c r="O15" s="33"/>
      <c r="P15" s="12"/>
      <c r="Q15" s="12"/>
      <c r="R15" s="12"/>
    </row>
    <row r="16" spans="1:18" ht="63" customHeight="1">
      <c r="A16" s="30">
        <v>52.5</v>
      </c>
      <c r="B16" s="33"/>
      <c r="C16" s="33"/>
      <c r="D16" s="33"/>
      <c r="E16" s="33"/>
      <c r="F16" s="33"/>
      <c r="G16" s="33">
        <f>SUM('Mortality by birth year (EAM)'!AS13:BB13)/COUNTA('Mortality by birth year (EAM)'!AS13:BB13)</f>
        <v>5.0617652930560268</v>
      </c>
      <c r="H16" s="33">
        <f>SUM('Mortality by birth year (EAM)'!BC13:BL13)/COUNTA('Mortality by birth year (EAM)'!BC13:BL13)</f>
        <v>5.9498893230712806</v>
      </c>
      <c r="I16" s="33">
        <f>SUM('Mortality by birth year (EAM)'!BM13:BV13)/COUNTA('Mortality by birth year (EAM)'!BM13:BV13)</f>
        <v>6.4816440148278627</v>
      </c>
      <c r="J16" s="33">
        <f>SUM('Mortality by birth year (EAM)'!BW13:CF13)/COUNTA('Mortality by birth year (EAM)'!BW13:CF13)</f>
        <v>4.1430345954884986</v>
      </c>
      <c r="K16" s="33">
        <f>SUM('Mortality by birth year (EAM)'!CG13:CP13)/COUNTA('Mortality by birth year (EAM)'!CG13:CP13)</f>
        <v>1.7148665631730988</v>
      </c>
      <c r="L16" s="33">
        <f>SUM('Mortality by birth year (EAM)'!CQ13:CZ13)/COUNTA('Mortality by birth year (EAM)'!CQ13:CZ13)</f>
        <v>0.38551553197729793</v>
      </c>
      <c r="M16" s="33">
        <f>SUM('Mortality by birth year (EAM)'!DA13:DJ13)/COUNTA('Mortality by birth year (EAM)'!DA13:DJ13)</f>
        <v>0.48872133860418349</v>
      </c>
      <c r="N16" s="33"/>
      <c r="O16" s="33"/>
      <c r="P16" s="12"/>
      <c r="Q16" s="12"/>
      <c r="R16" s="12"/>
    </row>
    <row r="17" spans="1:18" ht="63" customHeight="1">
      <c r="A17" s="30">
        <v>57.5</v>
      </c>
      <c r="B17" s="33"/>
      <c r="C17" s="33"/>
      <c r="D17" s="33"/>
      <c r="E17" s="33"/>
      <c r="F17" s="11"/>
      <c r="G17" s="11">
        <f>SUM('Mortality by birth year (EAM)'!AS14:BB14)/COUNTA('Mortality by birth year (EAM)'!AS14:BB14)</f>
        <v>7.9835971708080935</v>
      </c>
      <c r="H17" s="33">
        <f>SUM('Mortality by birth year (EAM)'!BC14:BL14)/COUNTA('Mortality by birth year (EAM)'!BC14:BL14)</f>
        <v>9.4295592320989794</v>
      </c>
      <c r="I17" s="33">
        <f>SUM('Mortality by birth year (EAM)'!BM14:BV14)/COUNTA('Mortality by birth year (EAM)'!BM14:BV14)</f>
        <v>8.5202186523613967</v>
      </c>
      <c r="J17" s="33">
        <f>SUM('Mortality by birth year (EAM)'!BW14:CF14)/COUNTA('Mortality by birth year (EAM)'!BW14:CF14)</f>
        <v>4.5615573391951285</v>
      </c>
      <c r="K17" s="33">
        <f>SUM('Mortality by birth year (EAM)'!CG14:CP14)/COUNTA('Mortality by birth year (EAM)'!CG14:CP14)</f>
        <v>1.2530914129913402</v>
      </c>
      <c r="L17" s="33">
        <f>SUM('Mortality by birth year (EAM)'!CQ14:CZ14)/COUNTA('Mortality by birth year (EAM)'!CQ14:CZ14)</f>
        <v>0.64343729366781088</v>
      </c>
      <c r="M17" s="33"/>
      <c r="N17" s="33"/>
      <c r="O17" s="33"/>
      <c r="P17" s="12"/>
      <c r="Q17" s="12"/>
      <c r="R17" s="12"/>
    </row>
    <row r="18" spans="1:18" ht="63" customHeight="1">
      <c r="A18" s="30">
        <v>62.5</v>
      </c>
      <c r="B18" s="33"/>
      <c r="C18" s="33"/>
      <c r="D18" s="33"/>
      <c r="E18" s="33"/>
      <c r="F18" s="11">
        <f>SUM('Mortality by birth year (EAM)'!AI15:AR15)/COUNTA('Mortality by birth year (EAM)'!AI15:AR15)</f>
        <v>9.2115045263273121</v>
      </c>
      <c r="G18" s="11">
        <f>SUM('Mortality by birth year (EAM)'!AS15:BB15)/COUNTA('Mortality by birth year (EAM)'!AS15:BB15)</f>
        <v>12.273203295942533</v>
      </c>
      <c r="H18" s="11">
        <f>SUM('Mortality by birth year (EAM)'!BC15:BL15)/COUNTA('Mortality by birth year (EAM)'!BC15:BL15)</f>
        <v>13.166341236423694</v>
      </c>
      <c r="I18" s="33">
        <f>SUM('Mortality by birth year (EAM)'!BM15:BV15)/COUNTA('Mortality by birth year (EAM)'!BM15:BV15)</f>
        <v>9.3903590065486142</v>
      </c>
      <c r="J18" s="33">
        <f>SUM('Mortality by birth year (EAM)'!BW15:CF15)/COUNTA('Mortality by birth year (EAM)'!BW15:CF15)</f>
        <v>4.1735217374107627</v>
      </c>
      <c r="K18" s="33">
        <f>SUM('Mortality by birth year (EAM)'!CG15:CP15)/COUNTA('Mortality by birth year (EAM)'!CG15:CP15)</f>
        <v>0.98090640577233512</v>
      </c>
      <c r="L18" s="33">
        <f>SUM('Mortality by birth year (EAM)'!CQ15:CZ15)/COUNTA('Mortality by birth year (EAM)'!CQ15:CZ15)</f>
        <v>1.3262505636725845</v>
      </c>
      <c r="M18" s="33"/>
      <c r="N18" s="33"/>
      <c r="O18" s="33"/>
      <c r="P18" s="12"/>
      <c r="Q18" s="12"/>
      <c r="R18" s="12"/>
    </row>
    <row r="19" spans="1:18" ht="63" customHeight="1">
      <c r="A19" s="30">
        <v>67.5</v>
      </c>
      <c r="B19" s="33"/>
      <c r="C19" s="33"/>
      <c r="D19" s="33"/>
      <c r="E19" s="33"/>
      <c r="F19" s="11">
        <f>SUM('Mortality by birth year (EAM)'!AI16:AR16)/COUNTA('Mortality by birth year (EAM)'!AI16:AR16)</f>
        <v>13.342568311960438</v>
      </c>
      <c r="G19" s="11">
        <f>SUM('Mortality by birth year (EAM)'!AS16:BB16)/COUNTA('Mortality by birth year (EAM)'!AS16:BB16)</f>
        <v>18.367790675529093</v>
      </c>
      <c r="H19" s="33">
        <f>SUM('Mortality by birth year (EAM)'!BC16:BL16)/COUNTA('Mortality by birth year (EAM)'!BC16:BL16)</f>
        <v>16.069976258588984</v>
      </c>
      <c r="I19" s="33">
        <f>SUM('Mortality by birth year (EAM)'!BM16:BV16)/COUNTA('Mortality by birth year (EAM)'!BM16:BV16)</f>
        <v>9.7205456951794247</v>
      </c>
      <c r="J19" s="33">
        <f>SUM('Mortality by birth year (EAM)'!BW16:CF16)/COUNTA('Mortality by birth year (EAM)'!BW16:CF16)</f>
        <v>2.8637775159952357</v>
      </c>
      <c r="K19" s="33">
        <f>SUM('Mortality by birth year (EAM)'!CG16:CP16)/COUNTA('Mortality by birth year (EAM)'!CG16:CP16)</f>
        <v>1.5828736607339322</v>
      </c>
      <c r="L19" s="33"/>
      <c r="M19" s="33"/>
      <c r="N19" s="33"/>
      <c r="O19" s="33"/>
      <c r="P19" s="12"/>
      <c r="Q19" s="12"/>
      <c r="R19" s="12"/>
    </row>
    <row r="20" spans="1:18" ht="63" customHeight="1">
      <c r="A20" s="30">
        <v>72.5</v>
      </c>
      <c r="B20" s="33"/>
      <c r="C20" s="33"/>
      <c r="D20" s="33"/>
      <c r="E20" s="11">
        <f>SUM('Mortality by birth year (EAM)'!Y17:AH17)/COUNTA('Mortality by birth year (EAM)'!Y17:AH17)</f>
        <v>12.881298523440634</v>
      </c>
      <c r="F20" s="11">
        <f>SUM('Mortality by birth year (EAM)'!AI17:AR17)/COUNTA('Mortality by birth year (EAM)'!AI17:AR17)</f>
        <v>19.314777836483284</v>
      </c>
      <c r="G20" s="33">
        <f>SUM('Mortality by birth year (EAM)'!AS17:BB17)/COUNTA('Mortality by birth year (EAM)'!AS17:BB17)</f>
        <v>23.271860740949553</v>
      </c>
      <c r="H20" s="33">
        <f>SUM('Mortality by birth year (EAM)'!BC17:BL17)/COUNTA('Mortality by birth year (EAM)'!BC17:BL17)</f>
        <v>17.672362267688261</v>
      </c>
      <c r="I20" s="33">
        <f>SUM('Mortality by birth year (EAM)'!BM17:BV17)/COUNTA('Mortality by birth year (EAM)'!BM17:BV17)</f>
        <v>8.565400251644256</v>
      </c>
      <c r="J20" s="33">
        <f>SUM('Mortality by birth year (EAM)'!BW17:CF17)/COUNTA('Mortality by birth year (EAM)'!BW17:CF17)</f>
        <v>2.1488229779185684</v>
      </c>
      <c r="K20" s="33">
        <f>SUM('Mortality by birth year (EAM)'!CG17:CP17)/COUNTA('Mortality by birth year (EAM)'!CG17:CP17)</f>
        <v>3.2742911978020657</v>
      </c>
      <c r="L20" s="33"/>
      <c r="M20" s="33"/>
      <c r="N20" s="33"/>
      <c r="O20" s="33"/>
      <c r="P20" s="12"/>
      <c r="Q20" s="12"/>
      <c r="R20" s="12"/>
    </row>
    <row r="21" spans="1:18" ht="63" customHeight="1">
      <c r="A21" s="30">
        <v>77.5</v>
      </c>
      <c r="B21" s="33"/>
      <c r="C21" s="33"/>
      <c r="D21" s="33"/>
      <c r="E21" s="11">
        <f>SUM('Mortality by birth year (EAM)'!Y18:AH18)/COUNTA('Mortality by birth year (EAM)'!Y18:AH18)</f>
        <v>18.39229553696547</v>
      </c>
      <c r="F21" s="33">
        <f>SUM('Mortality by birth year (EAM)'!AI18:AR18)/COUNTA('Mortality by birth year (EAM)'!AI18:AR18)</f>
        <v>26.421918722801571</v>
      </c>
      <c r="G21" s="33">
        <f>SUM('Mortality by birth year (EAM)'!AS18:BB18)/COUNTA('Mortality by birth year (EAM)'!AS18:BB18)</f>
        <v>26.916999371220594</v>
      </c>
      <c r="H21" s="33">
        <f>SUM('Mortality by birth year (EAM)'!BC18:BL18)/COUNTA('Mortality by birth year (EAM)'!BC18:BL18)</f>
        <v>17.202337300400469</v>
      </c>
      <c r="I21" s="33">
        <f>SUM('Mortality by birth year (EAM)'!BM18:BV18)/COUNTA('Mortality by birth year (EAM)'!BM18:BV18)</f>
        <v>5.5327035589647604</v>
      </c>
      <c r="J21" s="33">
        <f>SUM('Mortality by birth year (EAM)'!BW18:CF18)/COUNTA('Mortality by birth year (EAM)'!BW18:CF18)</f>
        <v>3.487542193561596</v>
      </c>
      <c r="K21" s="33"/>
      <c r="L21" s="33"/>
      <c r="M21" s="33"/>
      <c r="N21" s="33"/>
      <c r="O21" s="33"/>
      <c r="P21" s="12"/>
      <c r="Q21" s="12"/>
      <c r="R21" s="12"/>
    </row>
    <row r="22" spans="1:18" ht="63" customHeight="1">
      <c r="A22" s="30">
        <v>82.5</v>
      </c>
      <c r="B22" s="33"/>
      <c r="C22" s="33"/>
      <c r="D22" s="11">
        <f>SUM('Mortality by birth year (EAM)'!O19:X19)/COUNTA('Mortality by birth year (EAM)'!O19:X19)</f>
        <v>14.220773819461726</v>
      </c>
      <c r="E22" s="33">
        <f>SUM('Mortality by birth year (EAM)'!Y19:AH19)/COUNTA('Mortality by birth year (EAM)'!Y19:AH19)</f>
        <v>22.560252869755715</v>
      </c>
      <c r="F22" s="33">
        <f>SUM('Mortality by birth year (EAM)'!AI19:AR19)/COUNTA('Mortality by birth year (EAM)'!AI19:AR19)</f>
        <v>29.326335427159769</v>
      </c>
      <c r="G22" s="33">
        <f>SUM('Mortality by birth year (EAM)'!AS19:BB19)/COUNTA('Mortality by birth year (EAM)'!AS19:BB19)</f>
        <v>26.282543756008202</v>
      </c>
      <c r="H22" s="11">
        <f>SUM('Mortality by birth year (EAM)'!BC19:BL19)/COUNTA('Mortality by birth year (EAM)'!BC19:BL19)</f>
        <v>14.017279856873239</v>
      </c>
      <c r="I22" s="33">
        <f>SUM('Mortality by birth year (EAM)'!BM19:BV19)/COUNTA('Mortality by birth year (EAM)'!BM19:BV19)</f>
        <v>3.9109773382994328</v>
      </c>
      <c r="J22" s="33">
        <f>SUM('Mortality by birth year (EAM)'!BW19:CF19)/COUNTA('Mortality by birth year (EAM)'!BW19:CF19)</f>
        <v>7.6784664466235384</v>
      </c>
      <c r="K22" s="33"/>
      <c r="L22" s="33"/>
      <c r="M22" s="33"/>
      <c r="N22" s="33"/>
      <c r="O22" s="33"/>
      <c r="P22" s="12"/>
      <c r="Q22" s="12"/>
      <c r="R22" s="12"/>
    </row>
    <row r="23" spans="1:18" ht="63" customHeight="1">
      <c r="A23" s="30">
        <v>87.5</v>
      </c>
      <c r="B23" s="33"/>
      <c r="C23" s="33"/>
      <c r="D23" s="11">
        <f>SUM('Mortality by birth year (EAM)'!O20:X20)/COUNTA('Mortality by birth year (EAM)'!O20:X20)</f>
        <v>16.518527992056256</v>
      </c>
      <c r="E23" s="33">
        <f>SUM('Mortality by birth year (EAM)'!Y20:AH20)/COUNTA('Mortality by birth year (EAM)'!Y20:AH20)</f>
        <v>26.338562072944207</v>
      </c>
      <c r="F23" s="33">
        <f>SUM('Mortality by birth year (EAM)'!AI20:AR20)/COUNTA('Mortality by birth year (EAM)'!AI20:AR20)</f>
        <v>30.547902900862844</v>
      </c>
      <c r="G23" s="33">
        <f>SUM('Mortality by birth year (EAM)'!AS20:BB20)/COUNTA('Mortality by birth year (EAM)'!AS20:BB20)</f>
        <v>22.905214087064095</v>
      </c>
      <c r="H23" s="33">
        <f>SUM('Mortality by birth year (EAM)'!BC20:BK20)/COUNTA('Mortality by birth year (EAM)'!BC20:BK20)</f>
        <v>9.6381297153739975</v>
      </c>
      <c r="I23" s="33">
        <f>SUM('Mortality by birth year (EAM)'!BL20:BS20)/COUNTA('Mortality by birth year (EAM)'!BL20:BS20)</f>
        <v>5.0051837405246529</v>
      </c>
      <c r="J23" s="33"/>
      <c r="K23" s="33"/>
      <c r="L23" s="33"/>
      <c r="M23" s="33"/>
      <c r="N23" s="33"/>
      <c r="O23" s="33"/>
      <c r="P23" s="12"/>
      <c r="Q23" s="12"/>
      <c r="R23" s="12"/>
    </row>
    <row r="24" spans="1:18" ht="63" customHeight="1">
      <c r="A24" s="30">
        <v>92.5</v>
      </c>
      <c r="B24" s="33"/>
      <c r="C24" s="11">
        <f>SUM('Mortality by birth year (EAM)'!E21:N21)/COUNTA('Mortality by birth year (EAM)'!E21:N21)</f>
        <v>17.238636581775559</v>
      </c>
      <c r="D24" s="11">
        <f>SUM('Mortality by birth year (EAM)'!O21:X21)/COUNTA('Mortality by birth year (EAM)'!O21:X21)</f>
        <v>24.985886779532343</v>
      </c>
      <c r="E24" s="33">
        <f>SUM('Mortality by birth year (EAM)'!Y21:AH21)/COUNTA('Mortality by birth year (EAM)'!Y21:AH21)</f>
        <v>30.08919963751211</v>
      </c>
      <c r="F24" s="33">
        <f>SUM('Mortality by birth year (EAM)'!AI21:AR21)/COUNTA('Mortality by birth year (EAM)'!AI21:AR21)</f>
        <v>28.679139430301539</v>
      </c>
      <c r="G24" s="33">
        <f>SUM('Mortality by birth year (EAM)'!AS21:BB21)/COUNTA('Mortality by birth year (EAM)'!AS21:BB21)</f>
        <v>17.598297924505989</v>
      </c>
      <c r="H24" s="33">
        <f>SUM('Mortality by birth year (EAM)'!BC21:BJ21)/COUNTA('Mortality by birth year (EAM)'!BC21:BJ21)</f>
        <v>5.2735298973921338</v>
      </c>
      <c r="I24" s="33">
        <f>SUM('Mortality by birth year (EAM)'!BL21:BS21)/COUNTA('Mortality by birth year (EAM)'!BL21:BS21)</f>
        <v>9.1266849557678142</v>
      </c>
      <c r="J24" s="33"/>
      <c r="K24" s="33"/>
      <c r="L24" s="33"/>
      <c r="M24" s="33"/>
      <c r="N24" s="33"/>
      <c r="O24" s="33"/>
      <c r="P24" s="12"/>
      <c r="Q24" s="12"/>
      <c r="R24" s="12"/>
    </row>
    <row r="25" spans="1:18" ht="63" customHeight="1">
      <c r="A25" s="30">
        <v>97.5</v>
      </c>
      <c r="B25" s="33"/>
      <c r="C25" s="11">
        <f>SUM('Mortality by birth year (EAM)'!E22:N22)/COUNTA('Mortality by birth year (EAM)'!E22:N22)</f>
        <v>20.692307322584945</v>
      </c>
      <c r="D25" s="33">
        <f>SUM('Mortality by birth year (EAM)'!O22:X22)/COUNTA('Mortality by birth year (EAM)'!O22:X22)</f>
        <v>29.723855698781271</v>
      </c>
      <c r="E25" s="11">
        <f>SUM('Mortality by birth year (EAM)'!Y22:AH22)/COUNTA('Mortality by birth year (EAM)'!Y22:AH22)</f>
        <v>35.691191525399965</v>
      </c>
      <c r="F25" s="33">
        <f>SUM('Mortality by birth year (EAM)'!AI22:AR22)/COUNTA('Mortality by birth year (EAM)'!AI22:AR22)</f>
        <v>22.323880426030605</v>
      </c>
      <c r="G25" s="11">
        <f>SUM('Mortality by birth year (EAM)'!AS22:BB22)/COUNTA('Mortality by birth year (EAM)'!AS22:BB22)</f>
        <v>7.7162684486440085</v>
      </c>
      <c r="H25" s="33">
        <f>SUM('Mortality by birth year (EAM)'!BC22:BL22)/COUNTA('Mortality by birth year (EAM)'!BC22:BL22)</f>
        <v>5.2651544298081259</v>
      </c>
      <c r="I25" s="33"/>
      <c r="J25" s="33"/>
      <c r="K25" s="33"/>
      <c r="L25" s="33"/>
      <c r="M25" s="33"/>
      <c r="N25" s="33"/>
      <c r="O25" s="33"/>
      <c r="P25" s="12"/>
      <c r="Q25" s="12"/>
      <c r="R25" s="12"/>
    </row>
    <row r="26" spans="1:18" ht="63" customHeight="1" thickBot="1">
      <c r="A26" s="31">
        <v>102.5</v>
      </c>
      <c r="B26" s="14">
        <f>SUM('Mortality by birth year (EAM)'!B23:D23)/COUNTA('Mortality by birth year (EAM)'!B23:D23)</f>
        <v>61.911837543338272</v>
      </c>
      <c r="C26" s="14">
        <f>SUM('Mortality by birth year (EAM)'!E23:N23)/COUNTA('Mortality by birth year (EAM)'!E23:N23)</f>
        <v>0</v>
      </c>
      <c r="D26" s="14">
        <f>SUM('Mortality by birth year (EAM)'!O23:X23)/COUNTA('Mortality by birth year (EAM)'!O23:X23)</f>
        <v>41.843722695299832</v>
      </c>
      <c r="E26" s="14">
        <f>SUM('Mortality by birth year (EAM)'!Y23:AH23)/COUNTA('Mortality by birth year (EAM)'!Y23:AH23)</f>
        <v>0</v>
      </c>
      <c r="F26" s="14">
        <f>SUM('Mortality by birth year (EAM)'!AI23:AR23)/COUNTA('Mortality by birth year (EAM)'!AI23:AR23)</f>
        <v>10.283822813529259</v>
      </c>
      <c r="G26" s="11">
        <f>SUM('Mortality by birth year (EAM)'!AS23:BB23)/COUNTA('Mortality by birth year (EAM)'!AS23:BB23)</f>
        <v>1.710278775440397</v>
      </c>
      <c r="H26" s="34">
        <f>SUM('Mortality by birth year (EAM)'!BC23:BL23)/COUNTA('Mortality by birth year (EAM)'!BC23:BL23)</f>
        <v>8.561419929416779</v>
      </c>
      <c r="I26" s="34"/>
      <c r="J26" s="34"/>
      <c r="K26" s="34"/>
      <c r="L26" s="34"/>
      <c r="M26" s="34"/>
      <c r="N26" s="34"/>
      <c r="O26" s="34"/>
      <c r="P26" s="35"/>
      <c r="Q26" s="35"/>
      <c r="R26" s="35"/>
    </row>
    <row r="27" spans="1:18" ht="42" customHeight="1" thickTop="1"/>
    <row r="28" spans="1:18" ht="61.5">
      <c r="A28" s="3"/>
      <c r="B28" s="2"/>
      <c r="C28" s="2"/>
      <c r="D28" s="2"/>
      <c r="E28" s="2"/>
      <c r="F28" s="5"/>
      <c r="G28" s="5"/>
      <c r="H28" s="5" t="str">
        <f>CONCATENATE('Raw Adj (EAM)'!A1," EAF")</f>
        <v>Mortality by Lymphosarcoma and Reticulosarcoma EAF</v>
      </c>
      <c r="I28" s="2"/>
      <c r="J28" s="2"/>
      <c r="K28" s="2"/>
      <c r="L28" s="2"/>
      <c r="M28" s="2"/>
      <c r="N28" s="2"/>
      <c r="O28" s="2"/>
      <c r="P28" s="2"/>
    </row>
    <row r="29" spans="1:18" ht="61.5">
      <c r="A29" s="3"/>
      <c r="B29" s="2"/>
      <c r="C29" s="2"/>
      <c r="D29" s="2"/>
      <c r="E29" s="2"/>
      <c r="F29" s="5"/>
      <c r="G29" s="5"/>
      <c r="H29" s="5" t="s">
        <v>35</v>
      </c>
      <c r="I29" s="2"/>
      <c r="J29" s="2"/>
      <c r="K29" s="2"/>
      <c r="L29" s="2"/>
      <c r="M29" s="2"/>
      <c r="N29" s="2"/>
      <c r="O29" s="2"/>
      <c r="P29" s="2"/>
    </row>
    <row r="30" spans="1:18" ht="19.5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02" customHeight="1" thickTop="1" thickBot="1">
      <c r="A31" s="6" t="s">
        <v>36</v>
      </c>
      <c r="B31" s="7" t="s">
        <v>37</v>
      </c>
      <c r="C31" s="7" t="s">
        <v>38</v>
      </c>
      <c r="D31" s="7" t="s">
        <v>39</v>
      </c>
      <c r="E31" s="7" t="s">
        <v>40</v>
      </c>
      <c r="F31" s="7" t="s">
        <v>41</v>
      </c>
      <c r="G31" s="7" t="s">
        <v>42</v>
      </c>
      <c r="H31" s="7" t="s">
        <v>43</v>
      </c>
      <c r="I31" s="7" t="s">
        <v>44</v>
      </c>
      <c r="J31" s="7" t="s">
        <v>45</v>
      </c>
      <c r="K31" s="7" t="s">
        <v>46</v>
      </c>
      <c r="L31" s="7" t="s">
        <v>47</v>
      </c>
      <c r="M31" s="7" t="s">
        <v>48</v>
      </c>
      <c r="N31" s="7" t="s">
        <v>49</v>
      </c>
      <c r="O31" s="7" t="s">
        <v>50</v>
      </c>
      <c r="P31" s="8" t="s">
        <v>51</v>
      </c>
      <c r="Q31" s="8" t="s">
        <v>56</v>
      </c>
      <c r="R31" s="8" t="s">
        <v>57</v>
      </c>
    </row>
    <row r="32" spans="1:18" ht="62.1" customHeight="1">
      <c r="A32" s="9">
        <v>0.5</v>
      </c>
      <c r="B32" s="32"/>
      <c r="C32" s="32"/>
      <c r="D32" s="32"/>
      <c r="E32" s="32"/>
      <c r="F32" s="32"/>
      <c r="G32" s="33"/>
      <c r="H32" s="33"/>
      <c r="I32" s="33"/>
      <c r="J32" s="33"/>
      <c r="K32" s="11"/>
      <c r="L32" s="11">
        <f>SUM('Mortality by birth year (EAF)'!CQ2:CZ2)/COUNTA('Mortality by birth year (EAF)'!CQ2:CZ2)</f>
        <v>0.19011030960604583</v>
      </c>
      <c r="M32" s="11">
        <f>SUM('Mortality by birth year (EAF)'!DA2:DJ2)/COUNTA('Mortality by birth year (EAF)'!DA2:DJ2)</f>
        <v>0.1907347856684796</v>
      </c>
      <c r="N32" s="11">
        <f>SUM('Mortality by birth year (EAF)'!DK2:DT2)/COUNTA('Mortality by birth year (EAF)'!DK2:DT2)</f>
        <v>9.075394054482841E-2</v>
      </c>
      <c r="O32" s="11">
        <f>SUM('Mortality by birth year (EAF)'!DU2:ED2)/COUNTA('Mortality by birth year (EAF)'!DU2:ED2)</f>
        <v>3.9650953763682197E-2</v>
      </c>
      <c r="P32" s="10">
        <f>SUM('Mortality by birth year (EAF)'!EE2:EO2)/COUNTA('Mortality by birth year (EAF)'!EE2:EO2)</f>
        <v>3.1103991042617539E-2</v>
      </c>
      <c r="Q32" s="10">
        <f>SUM('Mortality by birth year (EAF)'!EP2:EX2)/COUNTA('Mortality by birth year (EAF)'!EP2:EX2)</f>
        <v>7.7475669153480708E-3</v>
      </c>
      <c r="R32" s="10">
        <f>SUM('Mortality by birth year (EAF)'!EY2:FH2)/COUNTA('Mortality by birth year (EAF)'!EY2:FH2)</f>
        <v>0</v>
      </c>
    </row>
    <row r="33" spans="1:18" ht="62.1" customHeight="1">
      <c r="A33" s="9">
        <v>3</v>
      </c>
      <c r="B33" s="33"/>
      <c r="C33" s="33"/>
      <c r="D33" s="33"/>
      <c r="E33" s="33"/>
      <c r="F33" s="33"/>
      <c r="G33" s="33"/>
      <c r="H33" s="33"/>
      <c r="I33" s="33"/>
      <c r="J33" s="33"/>
      <c r="K33" s="11"/>
      <c r="L33" s="11">
        <f>SUM('Mortality by birth year (EAF)'!CQ3:CZ3)/COUNTA('Mortality by birth year (EAF)'!CQ3:CZ3)</f>
        <v>0.36196854071621198</v>
      </c>
      <c r="M33" s="11">
        <f>SUM('Mortality by birth year (EAF)'!DA3:DJ3)/COUNTA('Mortality by birth year (EAF)'!DA3:DJ3)</f>
        <v>0.27687060352049381</v>
      </c>
      <c r="N33" s="11">
        <f>SUM('Mortality by birth year (EAF)'!DK3:DT3)/COUNTA('Mortality by birth year (EAF)'!DK3:DT3)</f>
        <v>0.18632993896416342</v>
      </c>
      <c r="O33" s="11">
        <f>SUM('Mortality by birth year (EAF)'!DU3:ED3)/COUNTA('Mortality by birth year (EAF)'!DU3:ED3)</f>
        <v>6.6995841426388161E-2</v>
      </c>
      <c r="P33" s="10">
        <f>SUM('Mortality by birth year (EAF)'!EE3:EO3)/COUNTA('Mortality by birth year (EAF)'!EE3:EO3)</f>
        <v>3.8351053975259085E-2</v>
      </c>
      <c r="Q33" s="10">
        <f>SUM('Mortality by birth year (EAF)'!EP3:EX3)/COUNTA('Mortality by birth year (EAF)'!EP3:EX3)</f>
        <v>1.4951784084371946E-2</v>
      </c>
      <c r="R33" s="10">
        <f>SUM('Mortality by birth year (EAF)'!EY3:FH3)/COUNTA('Mortality by birth year (EAF)'!EY3:FH3)</f>
        <v>6.4727040455507534E-5</v>
      </c>
    </row>
    <row r="34" spans="1:18" ht="62.1" customHeight="1">
      <c r="A34" s="9">
        <v>7.5</v>
      </c>
      <c r="B34" s="33"/>
      <c r="C34" s="33"/>
      <c r="D34" s="33"/>
      <c r="E34" s="33"/>
      <c r="F34" s="33"/>
      <c r="G34" s="33"/>
      <c r="H34" s="33"/>
      <c r="I34" s="33"/>
      <c r="J34" s="33"/>
      <c r="K34" s="11"/>
      <c r="L34" s="11">
        <f>SUM('Mortality by birth year (EAF)'!CQ4:CZ4)/COUNTA('Mortality by birth year (EAF)'!CQ4:CZ4)</f>
        <v>0.36609636937061474</v>
      </c>
      <c r="M34" s="11">
        <f>SUM('Mortality by birth year (EAF)'!DA4:DJ4)/COUNTA('Mortality by birth year (EAF)'!DA4:DJ4)</f>
        <v>0.25171492457193584</v>
      </c>
      <c r="N34" s="11">
        <f>SUM('Mortality by birth year (EAF)'!DK4:DT4)/COUNTA('Mortality by birth year (EAF)'!DK4:DT4)</f>
        <v>0.15624960508171376</v>
      </c>
      <c r="O34" s="11">
        <f>SUM('Mortality by birth year (EAF)'!DU4:ED4)/COUNTA('Mortality by birth year (EAF)'!DU4:ED4)</f>
        <v>4.798410157794996E-2</v>
      </c>
      <c r="P34" s="10">
        <f>SUM('Mortality by birth year (EAF)'!EE4:EO4)/COUNTA('Mortality by birth year (EAF)'!EE4:EO4)</f>
        <v>2.4046791471540388E-2</v>
      </c>
      <c r="Q34" s="10">
        <f>SUM('Mortality by birth year (EAF)'!EP4:EX4)/COUNTA('Mortality by birth year (EAF)'!EP4:EX4)</f>
        <v>1.1675364750372681E-2</v>
      </c>
      <c r="R34" s="10"/>
    </row>
    <row r="35" spans="1:18" ht="62.1" customHeight="1">
      <c r="A35" s="9">
        <v>12.5</v>
      </c>
      <c r="B35" s="33"/>
      <c r="C35" s="33"/>
      <c r="D35" s="33"/>
      <c r="E35" s="33"/>
      <c r="F35" s="33"/>
      <c r="G35" s="33"/>
      <c r="H35" s="33"/>
      <c r="I35" s="33"/>
      <c r="J35" s="33"/>
      <c r="K35" s="11">
        <f>SUM('Mortality by birth year (EAF)'!CG5:CP5)/COUNTA('Mortality by birth year (EAF)'!CG5:CP5)</f>
        <v>0.22109588073234984</v>
      </c>
      <c r="L35" s="11">
        <f>SUM('Mortality by birth year (EAF)'!CQ5:CZ5)/COUNTA('Mortality by birth year (EAF)'!CQ5:CZ5)</f>
        <v>0.31848235966401428</v>
      </c>
      <c r="M35" s="11">
        <f>SUM('Mortality by birth year (EAF)'!DA5:DJ5)/COUNTA('Mortality by birth year (EAF)'!DA5:DJ5)</f>
        <v>0.30300560826041623</v>
      </c>
      <c r="N35" s="11">
        <f>SUM('Mortality by birth year (EAF)'!DK5:DT5)/COUNTA('Mortality by birth year (EAF)'!DK5:DT5)</f>
        <v>0.11108636024179375</v>
      </c>
      <c r="O35" s="11">
        <f>SUM('Mortality by birth year (EAF)'!DU5:ED5)/COUNTA('Mortality by birth year (EAF)'!DU5:ED5)</f>
        <v>5.4396772231916121E-2</v>
      </c>
      <c r="P35" s="10">
        <f>SUM('Mortality by birth year (EAF)'!EE5:EO5)/COUNTA('Mortality by birth year (EAF)'!EE5:EO5)</f>
        <v>1.4261048737959669E-2</v>
      </c>
      <c r="Q35" s="10">
        <f>SUM('Mortality by birth year (EAF)'!EP5:EX5)/COUNTA('Mortality by birth year (EAF)'!EP5:EX5)</f>
        <v>1.2553660308950167E-2</v>
      </c>
      <c r="R35" s="10"/>
    </row>
    <row r="36" spans="1:18" ht="62.1" customHeight="1">
      <c r="A36" s="9">
        <v>17.5</v>
      </c>
      <c r="B36" s="33"/>
      <c r="C36" s="33"/>
      <c r="D36" s="33"/>
      <c r="E36" s="33"/>
      <c r="F36" s="33"/>
      <c r="G36" s="33"/>
      <c r="H36" s="33"/>
      <c r="I36" s="33"/>
      <c r="J36" s="33"/>
      <c r="K36" s="33">
        <f>SUM('Mortality by birth year (EAF)'!CG6:CP6)/COUNTA('Mortality by birth year (EAF)'!CG6:CP6)</f>
        <v>0.37236082265219106</v>
      </c>
      <c r="L36" s="11">
        <f>SUM('Mortality by birth year (EAF)'!CQ6:CZ6)/COUNTA('Mortality by birth year (EAF)'!CQ6:CZ6)</f>
        <v>0.36839682374640809</v>
      </c>
      <c r="M36" s="11">
        <f>SUM('Mortality by birth year (EAF)'!DA6:DJ6)/COUNTA('Mortality by birth year (EAF)'!DA6:DJ6)</f>
        <v>0.28797556458273388</v>
      </c>
      <c r="N36" s="11">
        <f>SUM('Mortality by birth year (EAF)'!DK6:DT6)/COUNTA('Mortality by birth year (EAF)'!DK6:DT6)</f>
        <v>0.12338111138482635</v>
      </c>
      <c r="O36" s="11">
        <f>SUM('Mortality by birth year (EAF)'!DU6:ED6)/COUNTA('Mortality by birth year (EAF)'!DU6:ED6)</f>
        <v>6.7094503357815125E-2</v>
      </c>
      <c r="P36" s="10">
        <f>SUM('Mortality by birth year (EAF)'!EE6:EO6)/COUNTA('Mortality by birth year (EAF)'!EE6:EO6)</f>
        <v>2.458813952663013E-2</v>
      </c>
      <c r="Q36" s="10"/>
      <c r="R36" s="10"/>
    </row>
    <row r="37" spans="1:18" ht="62.1" customHeight="1">
      <c r="A37" s="9">
        <v>22.5</v>
      </c>
      <c r="B37" s="33"/>
      <c r="C37" s="33"/>
      <c r="D37" s="33"/>
      <c r="E37" s="33"/>
      <c r="F37" s="33"/>
      <c r="G37" s="33"/>
      <c r="H37" s="33"/>
      <c r="I37" s="33"/>
      <c r="J37" s="33">
        <f>SUM('Mortality by birth year (EAF)'!BW7:CF7)/COUNTA('Mortality by birth year (EAF)'!BW7:CF7)</f>
        <v>0.38202501407040207</v>
      </c>
      <c r="K37" s="33">
        <f>SUM('Mortality by birth year (EAF)'!CG7:CP7)/COUNTA('Mortality by birth year (EAF)'!CG7:CP7)</f>
        <v>0.41087085036847482</v>
      </c>
      <c r="L37" s="33">
        <f>SUM('Mortality by birth year (EAF)'!CQ7:CZ7)/COUNTA('Mortality by birth year (EAF)'!CQ7:CZ7)</f>
        <v>0.39331098411687032</v>
      </c>
      <c r="M37" s="11">
        <f>SUM('Mortality by birth year (EAF)'!DA7:DJ7)/COUNTA('Mortality by birth year (EAF)'!DA7:DJ7)</f>
        <v>0.22456021035593215</v>
      </c>
      <c r="N37" s="11">
        <f>SUM('Mortality by birth year (EAF)'!DK7:DT7)/COUNTA('Mortality by birth year (EAF)'!DK7:DT7)</f>
        <v>0.13784666187933284</v>
      </c>
      <c r="O37" s="11">
        <f>SUM('Mortality by birth year (EAF)'!DU7:ED7)/COUNTA('Mortality by birth year (EAF)'!DU7:ED7)</f>
        <v>3.3467241700890347E-2</v>
      </c>
      <c r="P37" s="12">
        <f>SUM('Mortality by birth year (EAF)'!EE7:EO7)/COUNTA('Mortality by birth year (EAF)'!EE7:EO7)</f>
        <v>3.3112047229658284E-2</v>
      </c>
      <c r="Q37" s="12"/>
      <c r="R37" s="12"/>
    </row>
    <row r="38" spans="1:18" ht="62.1" customHeight="1">
      <c r="A38" s="9">
        <v>27.5</v>
      </c>
      <c r="B38" s="33"/>
      <c r="C38" s="33"/>
      <c r="D38" s="33"/>
      <c r="E38" s="33"/>
      <c r="F38" s="33"/>
      <c r="G38" s="33"/>
      <c r="H38" s="33"/>
      <c r="I38" s="33"/>
      <c r="J38" s="33">
        <f>SUM('Mortality by birth year (EAF)'!BW8:CF8)/COUNTA('Mortality by birth year (EAF)'!BW8:CF8)</f>
        <v>0.50891096300421901</v>
      </c>
      <c r="K38" s="33">
        <f>SUM('Mortality by birth year (EAF)'!CG8:CP8)/COUNTA('Mortality by birth year (EAF)'!CG8:CP8)</f>
        <v>0.52966938921542062</v>
      </c>
      <c r="L38" s="33">
        <f>SUM('Mortality by birth year (EAF)'!CQ8:CZ8)/COUNTA('Mortality by birth year (EAF)'!CQ8:CZ8)</f>
        <v>0.40186898645765645</v>
      </c>
      <c r="M38" s="33">
        <f>SUM('Mortality by birth year (EAF)'!DA8:DJ8)/COUNTA('Mortality by birth year (EAF)'!DA8:DJ8)</f>
        <v>0.22056492249594975</v>
      </c>
      <c r="N38" s="11">
        <f>SUM('Mortality by birth year (EAF)'!DK8:DT8)/COUNTA('Mortality by birth year (EAF)'!DK8:DT8)</f>
        <v>7.7095088162857761E-2</v>
      </c>
      <c r="O38" s="11">
        <f>SUM('Mortality by birth year (EAF)'!DU8:ED8)/COUNTA('Mortality by birth year (EAF)'!DU8:ED8)</f>
        <v>4.5335679886717474E-2</v>
      </c>
      <c r="P38" s="12"/>
      <c r="Q38" s="12"/>
      <c r="R38" s="12"/>
    </row>
    <row r="39" spans="1:18" ht="62.1" customHeight="1">
      <c r="A39" s="9">
        <v>32.5</v>
      </c>
      <c r="B39" s="33"/>
      <c r="C39" s="33"/>
      <c r="D39" s="33"/>
      <c r="E39" s="33"/>
      <c r="F39" s="33"/>
      <c r="G39" s="33"/>
      <c r="H39" s="33"/>
      <c r="I39" s="33">
        <f>SUM('Mortality by birth year (EAF)'!BM9:BV9)/COUNTA('Mortality by birth year (EAF)'!BM9:BV9)</f>
        <v>0.66652687463540661</v>
      </c>
      <c r="J39" s="33">
        <f>SUM('Mortality by birth year (EAF)'!BW9:CF9)/COUNTA('Mortality by birth year (EAF)'!BW9:CF9)</f>
        <v>0.78833233703605932</v>
      </c>
      <c r="K39" s="33">
        <f>SUM('Mortality by birth year (EAF)'!CG9:CP9)/COUNTA('Mortality by birth year (EAF)'!CG9:CP9)</f>
        <v>0.59611749933095526</v>
      </c>
      <c r="L39" s="33">
        <f>SUM('Mortality by birth year (EAF)'!CQ9:CZ9)/COUNTA('Mortality by birth year (EAF)'!CQ9:CZ9)</f>
        <v>0.44054363550018039</v>
      </c>
      <c r="M39" s="33">
        <f>SUM('Mortality by birth year (EAF)'!DA9:DJ9)/COUNTA('Mortality by birth year (EAF)'!DA9:DJ9)</f>
        <v>0.15918013607221196</v>
      </c>
      <c r="N39" s="11">
        <f>SUM('Mortality by birth year (EAF)'!DK9:DT9)/COUNTA('Mortality by birth year (EAF)'!DK9:DT9)</f>
        <v>4.9493371472288349E-2</v>
      </c>
      <c r="O39" s="33">
        <f>SUM('Mortality by birth year (EAF)'!DU9:ED9)/COUNTA('Mortality by birth year (EAF)'!DU9:ED9)</f>
        <v>5.4389926561119781E-2</v>
      </c>
      <c r="P39" s="12"/>
      <c r="Q39" s="12"/>
      <c r="R39" s="12"/>
    </row>
    <row r="40" spans="1:18" ht="62.1" customHeight="1">
      <c r="A40" s="9">
        <v>37.5</v>
      </c>
      <c r="B40" s="33"/>
      <c r="C40" s="33"/>
      <c r="D40" s="33"/>
      <c r="E40" s="33"/>
      <c r="F40" s="33"/>
      <c r="G40" s="33"/>
      <c r="H40" s="33"/>
      <c r="I40" s="33">
        <f>SUM('Mortality by birth year (EAF)'!BM10:BV10)/COUNTA('Mortality by birth year (EAF)'!BM10:BV10)</f>
        <v>1.0375434635499126</v>
      </c>
      <c r="J40" s="33">
        <f>SUM('Mortality by birth year (EAF)'!BW10:CF10)/COUNTA('Mortality by birth year (EAF)'!BW10:CF10)</f>
        <v>1.1870145835342807</v>
      </c>
      <c r="K40" s="33">
        <f>SUM('Mortality by birth year (EAF)'!CG10:CP10)/COUNTA('Mortality by birth year (EAF)'!CG10:CP10)</f>
        <v>0.88142656300861122</v>
      </c>
      <c r="L40" s="33">
        <f>SUM('Mortality by birth year (EAF)'!CQ10:CZ10)/COUNTA('Mortality by birth year (EAF)'!CQ10:CZ10)</f>
        <v>0.41555485235993173</v>
      </c>
      <c r="M40" s="33">
        <f>SUM('Mortality by birth year (EAF)'!DA10:DJ10)/COUNTA('Mortality by birth year (EAF)'!DA10:DJ10)</f>
        <v>0.12468601301469524</v>
      </c>
      <c r="N40" s="11">
        <f>SUM('Mortality by birth year (EAF)'!DK10:DT10)/COUNTA('Mortality by birth year (EAF)'!DK10:DT10)</f>
        <v>5.4036920244965272E-2</v>
      </c>
      <c r="O40" s="33"/>
      <c r="P40" s="12"/>
      <c r="Q40" s="12"/>
      <c r="R40" s="12"/>
    </row>
    <row r="41" spans="1:18" ht="62.1" customHeight="1">
      <c r="A41" s="9">
        <v>42.5</v>
      </c>
      <c r="B41" s="33"/>
      <c r="C41" s="33"/>
      <c r="D41" s="33"/>
      <c r="E41" s="33"/>
      <c r="F41" s="33"/>
      <c r="G41" s="33"/>
      <c r="H41" s="33">
        <f>SUM('Mortality by birth year (EAF)'!BC11:BL11)/COUNTA('Mortality by birth year (EAF)'!BC11:BL11)</f>
        <v>1.3753443773781038</v>
      </c>
      <c r="I41" s="33">
        <f>SUM('Mortality by birth year (EAF)'!BM11:BV11)/COUNTA('Mortality by birth year (EAF)'!BM11:BV11)</f>
        <v>1.7822301351764209</v>
      </c>
      <c r="J41" s="33">
        <f>SUM('Mortality by birth year (EAF)'!BW11:CF11)/COUNTA('Mortality by birth year (EAF)'!BW11:CF11)</f>
        <v>1.8874469880577487</v>
      </c>
      <c r="K41" s="33">
        <f>SUM('Mortality by birth year (EAF)'!CG11:CP11)/COUNTA('Mortality by birth year (EAF)'!CG11:CP11)</f>
        <v>1.0051017380323668</v>
      </c>
      <c r="L41" s="33">
        <f>SUM('Mortality by birth year (EAF)'!CQ11:CZ11)/COUNTA('Mortality by birth year (EAF)'!CQ11:CZ11)</f>
        <v>0.40268417511476445</v>
      </c>
      <c r="M41" s="33">
        <f>SUM('Mortality by birth year (EAF)'!DA11:DJ11)/COUNTA('Mortality by birth year (EAF)'!DA11:DJ11)</f>
        <v>8.9414590883309469E-2</v>
      </c>
      <c r="N41" s="33">
        <f>SUM('Mortality by birth year (EAF)'!DK11:DT11)/COUNTA('Mortality by birth year (EAF)'!DK11:DT11)</f>
        <v>0.10211959372930597</v>
      </c>
      <c r="O41" s="33"/>
      <c r="P41" s="12"/>
      <c r="Q41" s="12"/>
      <c r="R41" s="12"/>
    </row>
    <row r="42" spans="1:18" ht="62.1" customHeight="1">
      <c r="A42" s="9">
        <v>47.5</v>
      </c>
      <c r="B42" s="33"/>
      <c r="C42" s="33"/>
      <c r="D42" s="33"/>
      <c r="E42" s="33"/>
      <c r="F42" s="33"/>
      <c r="G42" s="33"/>
      <c r="H42" s="33">
        <f>SUM('Mortality by birth year (EAF)'!BC12:BL12)/COUNTA('Mortality by birth year (EAF)'!BC12:BL12)</f>
        <v>2.1802529320145534</v>
      </c>
      <c r="I42" s="33">
        <f>SUM('Mortality by birth year (EAF)'!BM12:BV12)/COUNTA('Mortality by birth year (EAF)'!BM12:BV12)</f>
        <v>3.0673137960925385</v>
      </c>
      <c r="J42" s="33">
        <f>SUM('Mortality by birth year (EAF)'!BW12:CF12)/COUNTA('Mortality by birth year (EAF)'!BW12:CF12)</f>
        <v>2.5333806241601677</v>
      </c>
      <c r="K42" s="11">
        <f>SUM('Mortality by birth year (EAF)'!CG12:CP12)/COUNTA('Mortality by birth year (EAF)'!CG12:CP12)</f>
        <v>1.2380347677451726</v>
      </c>
      <c r="L42" s="33">
        <f>SUM('Mortality by birth year (EAF)'!CQ12:CZ12)/COUNTA('Mortality by birth year (EAF)'!CQ12:CZ12)</f>
        <v>0.29160566087552359</v>
      </c>
      <c r="M42" s="33">
        <f>SUM('Mortality by birth year (EAF)'!DA12:DJ12)/COUNTA('Mortality by birth year (EAF)'!DA12:DJ12)</f>
        <v>0.12040550420555833</v>
      </c>
      <c r="N42" s="33"/>
      <c r="O42" s="33"/>
      <c r="P42" s="12"/>
      <c r="Q42" s="12"/>
      <c r="R42" s="12"/>
    </row>
    <row r="43" spans="1:18" ht="62.1" customHeight="1">
      <c r="A43" s="9">
        <v>52.5</v>
      </c>
      <c r="B43" s="33"/>
      <c r="C43" s="33"/>
      <c r="D43" s="33"/>
      <c r="E43" s="33"/>
      <c r="F43" s="33"/>
      <c r="G43" s="33">
        <f>SUM('Mortality by birth year (EAF)'!AS13:BB13)/COUNTA('Mortality by birth year (EAF)'!AS13:BB13)</f>
        <v>2.9965400308126604</v>
      </c>
      <c r="H43" s="33">
        <f>SUM('Mortality by birth year (EAF)'!BC13:BL13)/COUNTA('Mortality by birth year (EAF)'!BC13:BL13)</f>
        <v>3.8227997460130987</v>
      </c>
      <c r="I43" s="33">
        <f>SUM('Mortality by birth year (EAF)'!BM13:BV13)/COUNTA('Mortality by birth year (EAF)'!BM13:BV13)</f>
        <v>4.6236563619223201</v>
      </c>
      <c r="J43" s="33">
        <f>SUM('Mortality by birth year (EAF)'!BW13:CF13)/COUNTA('Mortality by birth year (EAF)'!BW13:CF13)</f>
        <v>3.0621633821267253</v>
      </c>
      <c r="K43" s="33">
        <f>SUM('Mortality by birth year (EAF)'!CG13:CP13)/COUNTA('Mortality by birth year (EAF)'!CG13:CP13)</f>
        <v>1.1449947495035466</v>
      </c>
      <c r="L43" s="33">
        <f>SUM('Mortality by birth year (EAF)'!CQ13:CZ13)/COUNTA('Mortality by birth year (EAF)'!CQ13:CZ13)</f>
        <v>0.22875644027545125</v>
      </c>
      <c r="M43" s="33">
        <f>SUM('Mortality by birth year (EAF)'!DA13:DJ13)/COUNTA('Mortality by birth year (EAF)'!DA13:DJ13)</f>
        <v>0.25824275739571773</v>
      </c>
      <c r="N43" s="33"/>
      <c r="O43" s="33"/>
      <c r="P43" s="12"/>
      <c r="Q43" s="12"/>
      <c r="R43" s="12"/>
    </row>
    <row r="44" spans="1:18" ht="62.1" customHeight="1">
      <c r="A44" s="9">
        <v>57.5</v>
      </c>
      <c r="B44" s="33"/>
      <c r="C44" s="33"/>
      <c r="D44" s="33"/>
      <c r="E44" s="33"/>
      <c r="F44" s="11"/>
      <c r="G44" s="11">
        <f>SUM('Mortality by birth year (EAF)'!AS14:BB14)/COUNTA('Mortality by birth year (EAF)'!AS14:BB14)</f>
        <v>5.16044771234679</v>
      </c>
      <c r="H44" s="33">
        <f>SUM('Mortality by birth year (EAF)'!BC14:BL14)/COUNTA('Mortality by birth year (EAF)'!BC14:BL14)</f>
        <v>6.2604972945174824</v>
      </c>
      <c r="I44" s="33">
        <f>SUM('Mortality by birth year (EAF)'!BM14:BV14)/COUNTA('Mortality by birth year (EAF)'!BM14:BV14)</f>
        <v>5.8680598615849586</v>
      </c>
      <c r="J44" s="33">
        <f>SUM('Mortality by birth year (EAF)'!BW14:CF14)/COUNTA('Mortality by birth year (EAF)'!BW14:CF14)</f>
        <v>3.3073077896123535</v>
      </c>
      <c r="K44" s="33">
        <f>SUM('Mortality by birth year (EAF)'!CG14:CP14)/COUNTA('Mortality by birth year (EAF)'!CG14:CP14)</f>
        <v>0.79114489530275811</v>
      </c>
      <c r="L44" s="33">
        <f>SUM('Mortality by birth year (EAF)'!CQ14:CZ14)/COUNTA('Mortality by birth year (EAF)'!CQ14:CZ14)</f>
        <v>0.36810533700158027</v>
      </c>
      <c r="M44" s="33"/>
      <c r="N44" s="33"/>
      <c r="O44" s="33"/>
      <c r="P44" s="12"/>
      <c r="Q44" s="12"/>
      <c r="R44" s="12"/>
    </row>
    <row r="45" spans="1:18" ht="62.1" customHeight="1">
      <c r="A45" s="9">
        <v>62.5</v>
      </c>
      <c r="B45" s="33"/>
      <c r="C45" s="33"/>
      <c r="D45" s="33"/>
      <c r="E45" s="33"/>
      <c r="F45" s="11">
        <f>SUM('Mortality by birth year (EAF)'!AI15:AR15)/COUNTA('Mortality by birth year (EAF)'!AI15:AR15)</f>
        <v>5.7717135720543444</v>
      </c>
      <c r="G45" s="11">
        <f>SUM('Mortality by birth year (EAF)'!AS15:BB15)/COUNTA('Mortality by birth year (EAF)'!AS15:BB15)</f>
        <v>7.7332757273240063</v>
      </c>
      <c r="H45" s="11">
        <f>SUM('Mortality by birth year (EAF)'!BC15:BL15)/COUNTA('Mortality by birth year (EAF)'!BC15:BL15)</f>
        <v>8.9076598025266591</v>
      </c>
      <c r="I45" s="33">
        <f>SUM('Mortality by birth year (EAF)'!BM15:BV15)/COUNTA('Mortality by birth year (EAF)'!BM15:BV15)</f>
        <v>6.2418427418963347</v>
      </c>
      <c r="J45" s="33">
        <f>SUM('Mortality by birth year (EAF)'!BW15:CF15)/COUNTA('Mortality by birth year (EAF)'!BW15:CF15)</f>
        <v>2.8580378606131824</v>
      </c>
      <c r="K45" s="33">
        <f>SUM('Mortality by birth year (EAF)'!CG15:CP15)/COUNTA('Mortality by birth year (EAF)'!CG15:CP15)</f>
        <v>0.62549527876562228</v>
      </c>
      <c r="L45" s="33">
        <f>SUM('Mortality by birth year (EAF)'!CQ15:CZ15)/COUNTA('Mortality by birth year (EAF)'!CQ15:CZ15)</f>
        <v>0.76906100582745629</v>
      </c>
      <c r="M45" s="33"/>
      <c r="N45" s="33"/>
      <c r="O45" s="33"/>
      <c r="P45" s="12"/>
      <c r="Q45" s="12"/>
      <c r="R45" s="12"/>
    </row>
    <row r="46" spans="1:18" ht="62.1" customHeight="1">
      <c r="A46" s="9">
        <v>67.5</v>
      </c>
      <c r="B46" s="33"/>
      <c r="C46" s="33"/>
      <c r="D46" s="33"/>
      <c r="E46" s="33"/>
      <c r="F46" s="11">
        <f>SUM('Mortality by birth year (EAF)'!AI16:AR16)/COUNTA('Mortality by birth year (EAF)'!AI16:AR16)</f>
        <v>8.6792683937072503</v>
      </c>
      <c r="G46" s="11">
        <f>SUM('Mortality by birth year (EAF)'!AS16:BB16)/COUNTA('Mortality by birth year (EAF)'!AS16:BB16)</f>
        <v>12.410480096549247</v>
      </c>
      <c r="H46" s="33">
        <f>SUM('Mortality by birth year (EAF)'!BC16:BL16)/COUNTA('Mortality by birth year (EAF)'!BC16:BL16)</f>
        <v>11.205553457711005</v>
      </c>
      <c r="I46" s="33">
        <f>SUM('Mortality by birth year (EAF)'!BM16:BV16)/COUNTA('Mortality by birth year (EAF)'!BM16:BV16)</f>
        <v>6.7356986938733483</v>
      </c>
      <c r="J46" s="33">
        <f>SUM('Mortality by birth year (EAF)'!BW16:CF16)/COUNTA('Mortality by birth year (EAF)'!BW16:CF16)</f>
        <v>1.8990826701486658</v>
      </c>
      <c r="K46" s="33">
        <f>SUM('Mortality by birth year (EAF)'!CG16:CP16)/COUNTA('Mortality by birth year (EAF)'!CG16:CP16)</f>
        <v>0.92582468445992139</v>
      </c>
      <c r="L46" s="33"/>
      <c r="M46" s="33"/>
      <c r="N46" s="33"/>
      <c r="O46" s="33"/>
      <c r="P46" s="12"/>
      <c r="Q46" s="12"/>
      <c r="R46" s="12"/>
    </row>
    <row r="47" spans="1:18" ht="62.1" customHeight="1">
      <c r="A47" s="9">
        <v>72.5</v>
      </c>
      <c r="B47" s="33"/>
      <c r="C47" s="33"/>
      <c r="D47" s="33"/>
      <c r="E47" s="11">
        <f>SUM('Mortality by birth year (EAF)'!Y17:AH17)/COUNTA('Mortality by birth year (EAF)'!Y17:AH17)</f>
        <v>7.9118025305755566</v>
      </c>
      <c r="F47" s="11">
        <f>SUM('Mortality by birth year (EAF)'!AI17:AR17)/COUNTA('Mortality by birth year (EAF)'!AI17:AR17)</f>
        <v>12.483838946027351</v>
      </c>
      <c r="G47" s="33">
        <f>SUM('Mortality by birth year (EAF)'!AS17:BB17)/COUNTA('Mortality by birth year (EAF)'!AS17:BB17)</f>
        <v>16.317710533235022</v>
      </c>
      <c r="H47" s="33">
        <f>SUM('Mortality by birth year (EAF)'!BC17:BL17)/COUNTA('Mortality by birth year (EAF)'!BC17:BL17)</f>
        <v>12.551076058677095</v>
      </c>
      <c r="I47" s="33">
        <f>SUM('Mortality by birth year (EAF)'!BM17:BV17)/COUNTA('Mortality by birth year (EAF)'!BM17:BV17)</f>
        <v>5.7454163961216036</v>
      </c>
      <c r="J47" s="33">
        <f>SUM('Mortality by birth year (EAF)'!BW17:CF17)/COUNTA('Mortality by birth year (EAF)'!BW17:CF17)</f>
        <v>1.4032237079955334</v>
      </c>
      <c r="K47" s="33">
        <f>SUM('Mortality by birth year (EAF)'!CG17:CP17)/COUNTA('Mortality by birth year (EAF)'!CG17:CP17)</f>
        <v>2.0094049558849711</v>
      </c>
      <c r="L47" s="33"/>
      <c r="M47" s="33"/>
      <c r="N47" s="33"/>
      <c r="O47" s="33"/>
      <c r="P47" s="12"/>
      <c r="Q47" s="12"/>
      <c r="R47" s="12"/>
    </row>
    <row r="48" spans="1:18" ht="62.1" customHeight="1">
      <c r="A48" s="9">
        <v>77.5</v>
      </c>
      <c r="B48" s="33"/>
      <c r="C48" s="33"/>
      <c r="D48" s="33"/>
      <c r="E48" s="11">
        <f>SUM('Mortality by birth year (EAF)'!Y18:AH18)/COUNTA('Mortality by birth year (EAF)'!Y18:AH18)</f>
        <v>11.864433726457875</v>
      </c>
      <c r="F48" s="33">
        <f>SUM('Mortality by birth year (EAF)'!AI18:AR18)/COUNTA('Mortality by birth year (EAF)'!AI18:AR18)</f>
        <v>17.352266256565809</v>
      </c>
      <c r="G48" s="33">
        <f>SUM('Mortality by birth year (EAF)'!AS18:BB18)/COUNTA('Mortality by birth year (EAF)'!AS18:BB18)</f>
        <v>17.869393927539974</v>
      </c>
      <c r="H48" s="33">
        <f>SUM('Mortality by birth year (EAF)'!BC18:BL18)/COUNTA('Mortality by birth year (EAF)'!BC18:BL18)</f>
        <v>11.914293510419984</v>
      </c>
      <c r="I48" s="33">
        <f>SUM('Mortality by birth year (EAF)'!BM18:BV18)/COUNTA('Mortality by birth year (EAF)'!BM18:BV18)</f>
        <v>3.7582406319252293</v>
      </c>
      <c r="J48" s="33">
        <f>SUM('Mortality by birth year (EAF)'!BW18:CF18)/COUNTA('Mortality by birth year (EAF)'!BW18:CF18)</f>
        <v>2.2904920367115169</v>
      </c>
      <c r="K48" s="33"/>
      <c r="L48" s="33"/>
      <c r="M48" s="33"/>
      <c r="N48" s="33"/>
      <c r="O48" s="33"/>
      <c r="P48" s="12"/>
      <c r="Q48" s="12"/>
      <c r="R48" s="12"/>
    </row>
    <row r="49" spans="1:18" ht="62.1" customHeight="1">
      <c r="A49" s="9">
        <v>82.5</v>
      </c>
      <c r="B49" s="33"/>
      <c r="C49" s="33"/>
      <c r="D49" s="11">
        <f>SUM('Mortality by birth year (EAF)'!O19:X19)/COUNTA('Mortality by birth year (EAF)'!O19:X19)</f>
        <v>10.393517358113323</v>
      </c>
      <c r="E49" s="33">
        <f>SUM('Mortality by birth year (EAF)'!Y19:AH19)/COUNTA('Mortality by birth year (EAF)'!Y19:AH19)</f>
        <v>15.345800533453717</v>
      </c>
      <c r="F49" s="33">
        <f>SUM('Mortality by birth year (EAF)'!AI19:AR19)/COUNTA('Mortality by birth year (EAF)'!AI19:AR19)</f>
        <v>20.750505768275495</v>
      </c>
      <c r="G49" s="33">
        <f>SUM('Mortality by birth year (EAF)'!AS19:BB19)/COUNTA('Mortality by birth year (EAF)'!AS19:BB19)</f>
        <v>18.009925461489772</v>
      </c>
      <c r="H49" s="11">
        <f>SUM('Mortality by birth year (EAF)'!BC19:BL19)/COUNTA('Mortality by birth year (EAF)'!BC19:BL19)</f>
        <v>10.140146883090186</v>
      </c>
      <c r="I49" s="33">
        <f>SUM('Mortality by birth year (EAF)'!BM19:BV19)/COUNTA('Mortality by birth year (EAF)'!BM19:BV19)</f>
        <v>2.7756900253907508</v>
      </c>
      <c r="J49" s="33">
        <f>SUM('Mortality by birth year (EAF)'!BW19:CF19)/COUNTA('Mortality by birth year (EAF)'!BW19:CF19)</f>
        <v>4.4683842207515267</v>
      </c>
      <c r="K49" s="33"/>
      <c r="L49" s="33"/>
      <c r="M49" s="33"/>
      <c r="N49" s="33"/>
      <c r="O49" s="33"/>
      <c r="P49" s="12"/>
      <c r="Q49" s="12"/>
      <c r="R49" s="12"/>
    </row>
    <row r="50" spans="1:18" ht="62.1" customHeight="1">
      <c r="A50" s="9">
        <v>87.5</v>
      </c>
      <c r="B50" s="33"/>
      <c r="C50" s="33"/>
      <c r="D50" s="11">
        <f>SUM('Mortality by birth year (EAF)'!O20:X20)/COUNTA('Mortality by birth year (EAF)'!O20:X20)</f>
        <v>12.744537259400866</v>
      </c>
      <c r="E50" s="33">
        <f>SUM('Mortality by birth year (EAF)'!Y20:AH20)/COUNTA('Mortality by birth year (EAF)'!Y20:AH20)</f>
        <v>18.17317999322794</v>
      </c>
      <c r="F50" s="33">
        <f>SUM('Mortality by birth year (EAF)'!AI20:AR20)/COUNTA('Mortality by birth year (EAF)'!AI20:AR20)</f>
        <v>20.934609711791182</v>
      </c>
      <c r="G50" s="33">
        <f>SUM('Mortality by birth year (EAF)'!AS20:BB20)/COUNTA('Mortality by birth year (EAF)'!AS20:BB20)</f>
        <v>15.577243677730152</v>
      </c>
      <c r="H50" s="33">
        <f>SUM('Mortality by birth year (EAF)'!BC20:BK20)/COUNTA('Mortality by birth year (EAF)'!BC20:BK20)</f>
        <v>6.0049143902475803</v>
      </c>
      <c r="I50" s="33">
        <f>SUM('Mortality by birth year (EAF)'!BL20:BS20)/COUNTA('Mortality by birth year (EAF)'!BL20:BS20)</f>
        <v>3.3529613983070279</v>
      </c>
      <c r="J50" s="33"/>
      <c r="K50" s="33"/>
      <c r="L50" s="33"/>
      <c r="M50" s="33"/>
      <c r="N50" s="33"/>
      <c r="O50" s="33"/>
      <c r="P50" s="12"/>
      <c r="Q50" s="12"/>
      <c r="R50" s="12"/>
    </row>
    <row r="51" spans="1:18" ht="62.1" customHeight="1">
      <c r="A51" s="9">
        <v>92.5</v>
      </c>
      <c r="B51" s="33"/>
      <c r="C51" s="11">
        <f>SUM('Mortality by birth year (EAF)'!E21:N21)/COUNTA('Mortality by birth year (EAF)'!E21:N21)</f>
        <v>13.378691928884919</v>
      </c>
      <c r="D51" s="11">
        <f>SUM('Mortality by birth year (EAF)'!O21:X21)/COUNTA('Mortality by birth year (EAF)'!O21:X21)</f>
        <v>10.988061656714731</v>
      </c>
      <c r="E51" s="33">
        <f>SUM('Mortality by birth year (EAF)'!Y21:AH21)/COUNTA('Mortality by birth year (EAF)'!Y21:AH21)</f>
        <v>16.183858971232379</v>
      </c>
      <c r="F51" s="33">
        <f>SUM('Mortality by birth year (EAF)'!AI21:AR21)/COUNTA('Mortality by birth year (EAF)'!AI21:AR21)</f>
        <v>19.32323192229126</v>
      </c>
      <c r="G51" s="33">
        <f>SUM('Mortality by birth year (EAF)'!AS21:BB21)/COUNTA('Mortality by birth year (EAF)'!AS21:BB21)</f>
        <v>10.052657224280129</v>
      </c>
      <c r="H51" s="33">
        <f>SUM('Mortality by birth year (EAF)'!BC21:BJ21)/COUNTA('Mortality by birth year (EAF)'!BC21:BJ21)</f>
        <v>3.2508767823023432</v>
      </c>
      <c r="I51" s="33">
        <f>SUM('Mortality by birth year (EAF)'!BL21:BS21)/COUNTA('Mortality by birth year (EAF)'!BL21:BS21)</f>
        <v>6.3850009774673326</v>
      </c>
      <c r="J51" s="33"/>
      <c r="K51" s="33"/>
      <c r="L51" s="33"/>
      <c r="M51" s="33"/>
      <c r="N51" s="33"/>
      <c r="O51" s="33"/>
      <c r="P51" s="12"/>
      <c r="Q51" s="12"/>
      <c r="R51" s="12"/>
    </row>
    <row r="52" spans="1:18" ht="62.1" customHeight="1">
      <c r="A52" s="9">
        <v>97.5</v>
      </c>
      <c r="B52" s="33"/>
      <c r="C52" s="11">
        <f>SUM('Mortality by birth year (EAF)'!E22:N22)/COUNTA('Mortality by birth year (EAF)'!E22:N22)</f>
        <v>9.6647253728340701</v>
      </c>
      <c r="D52" s="33">
        <f>SUM('Mortality by birth year (EAF)'!O22:X22)/COUNTA('Mortality by birth year (EAF)'!O22:X22)</f>
        <v>13.852040984650667</v>
      </c>
      <c r="E52" s="11">
        <f>SUM('Mortality by birth year (EAF)'!Y22:AH22)/COUNTA('Mortality by birth year (EAF)'!Y22:AH22)</f>
        <v>17.444914770419608</v>
      </c>
      <c r="F52" s="33">
        <f>SUM('Mortality by birth year (EAF)'!AI22:AR22)/COUNTA('Mortality by birth year (EAF)'!AI22:AR22)</f>
        <v>13.099997498989458</v>
      </c>
      <c r="G52" s="11">
        <f>SUM('Mortality by birth year (EAF)'!AS22:BB22)/COUNTA('Mortality by birth year (EAF)'!AS22:BB22)</f>
        <v>5.0717414017769382</v>
      </c>
      <c r="H52" s="33">
        <f>SUM('Mortality by birth year (EAF)'!BC22:BL22)/COUNTA('Mortality by birth year (EAF)'!BC22:BL22)</f>
        <v>4.1301237125646066</v>
      </c>
      <c r="I52" s="33"/>
      <c r="J52" s="33"/>
      <c r="K52" s="33"/>
      <c r="L52" s="33"/>
      <c r="M52" s="33"/>
      <c r="N52" s="33"/>
      <c r="O52" s="33"/>
      <c r="P52" s="12"/>
      <c r="Q52" s="12"/>
      <c r="R52" s="12"/>
    </row>
    <row r="53" spans="1:18" ht="62.1" customHeight="1" thickBot="1">
      <c r="A53" s="13">
        <v>102.5</v>
      </c>
      <c r="B53" s="14">
        <f>SUM('Mortality by birth year (EAF)'!B23:D23)/COUNTA('Mortality by birth year (EAF)'!B23:D23)</f>
        <v>0</v>
      </c>
      <c r="C53" s="14">
        <f>SUM('Mortality by birth year (EAF)'!E23:N23)/COUNTA('Mortality by birth year (EAF)'!E23:N23)</f>
        <v>7.1839080459770104</v>
      </c>
      <c r="D53" s="14">
        <f>SUM('Mortality by birth year (EAF)'!O23:X23)/COUNTA('Mortality by birth year (EAF)'!O23:X23)</f>
        <v>12.902798373482199</v>
      </c>
      <c r="E53" s="14">
        <f>SUM('Mortality by birth year (EAF)'!Y23:AH23)/COUNTA('Mortality by birth year (EAF)'!Y23:AH23)</f>
        <v>7.4046240486086869</v>
      </c>
      <c r="F53" s="14">
        <f>SUM('Mortality by birth year (EAF)'!AI23:AR23)/COUNTA('Mortality by birth year (EAF)'!AI23:AR23)</f>
        <v>5.5258205416871444</v>
      </c>
      <c r="G53" s="11">
        <f>SUM('Mortality by birth year (EAF)'!AS23:BB23)/COUNTA('Mortality by birth year (EAF)'!AS23:BB23)</f>
        <v>1.3404096919216033</v>
      </c>
      <c r="H53" s="34">
        <f>SUM('Mortality by birth year (EAF)'!BC23:BL23)/COUNTA('Mortality by birth year (EAF)'!BC23:BL23)</f>
        <v>8.9001751331498777</v>
      </c>
      <c r="I53" s="34"/>
      <c r="J53" s="34"/>
      <c r="K53" s="34"/>
      <c r="L53" s="34"/>
      <c r="M53" s="34"/>
      <c r="N53" s="34"/>
      <c r="O53" s="34"/>
      <c r="P53" s="35"/>
      <c r="Q53" s="35"/>
      <c r="R53" s="35"/>
    </row>
    <row r="54" spans="1:18" ht="13.5" thickTop="1"/>
  </sheetData>
  <phoneticPr fontId="0" type="noConversion"/>
  <printOptions gridLinesSet="0"/>
  <pageMargins left="0.5" right="0.5" top="0.5" bottom="0.5" header="0.5" footer="0.5"/>
  <pageSetup scale="20" orientation="portrait" horizontalDpi="4294967292" verticalDpi="429496729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54"/>
  <sheetViews>
    <sheetView showGridLines="0" topLeftCell="A38" zoomScale="40" workbookViewId="0">
      <selection activeCell="A4" sqref="A4:R53"/>
    </sheetView>
    <sheetView workbookViewId="1"/>
    <sheetView workbookViewId="2"/>
    <sheetView workbookViewId="3"/>
    <sheetView workbookViewId="4"/>
  </sheetViews>
  <sheetFormatPr defaultColWidth="11.42578125" defaultRowHeight="12.75"/>
  <cols>
    <col min="1" max="1" width="36.42578125" customWidth="1"/>
    <col min="2" max="16" width="23.28515625" customWidth="1"/>
  </cols>
  <sheetData>
    <row r="1" spans="1:18" ht="61.5">
      <c r="A1" s="3"/>
      <c r="B1" s="5"/>
      <c r="C1" s="2"/>
      <c r="D1" s="2"/>
      <c r="E1" s="2"/>
      <c r="F1" s="5"/>
      <c r="G1" s="5"/>
      <c r="H1" s="5" t="str">
        <f>CONCATENATE('Raw Adj (EAM)'!A1," NEAM")</f>
        <v>Mortality by Lymphosarcoma and Reticulosarcoma NEAM</v>
      </c>
      <c r="I1" s="2"/>
      <c r="J1" s="2"/>
      <c r="K1" s="2"/>
      <c r="L1" s="2"/>
      <c r="M1" s="2"/>
      <c r="N1" s="2"/>
      <c r="O1" s="2"/>
      <c r="P1" s="2"/>
    </row>
    <row r="2" spans="1:18" ht="61.5">
      <c r="A2" s="3"/>
      <c r="B2" s="5"/>
      <c r="C2" s="2"/>
      <c r="D2" s="2"/>
      <c r="E2" s="2"/>
      <c r="F2" s="5"/>
      <c r="G2" s="5"/>
      <c r="H2" s="5" t="s">
        <v>35</v>
      </c>
      <c r="I2" s="2"/>
      <c r="J2" s="2"/>
      <c r="K2" s="2"/>
      <c r="L2" s="2"/>
      <c r="M2" s="2"/>
      <c r="N2" s="2"/>
      <c r="O2" s="2"/>
      <c r="P2" s="2"/>
    </row>
    <row r="3" spans="1:18" ht="19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4" customFormat="1" ht="102" customHeight="1" thickTop="1" thickBot="1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48</v>
      </c>
      <c r="N4" s="7" t="s">
        <v>49</v>
      </c>
      <c r="O4" s="7" t="s">
        <v>50</v>
      </c>
      <c r="P4" s="8" t="s">
        <v>51</v>
      </c>
      <c r="Q4" s="8" t="s">
        <v>56</v>
      </c>
      <c r="R4" s="8" t="s">
        <v>57</v>
      </c>
    </row>
    <row r="5" spans="1:18" s="4" customFormat="1" ht="66" customHeight="1">
      <c r="A5" s="9">
        <v>0.5</v>
      </c>
      <c r="B5" s="32"/>
      <c r="C5" s="32"/>
      <c r="D5" s="32"/>
      <c r="E5" s="32"/>
      <c r="F5" s="32"/>
      <c r="G5" s="33"/>
      <c r="H5" s="33"/>
      <c r="I5" s="33"/>
      <c r="J5" s="33"/>
      <c r="K5" s="11"/>
      <c r="L5" s="11">
        <f>SUM('Mortality by birth year (NEAM)'!CQ2:CZ2)/COUNTA('Mortality by birth year (NEAM)'!CQ2:CZ2)</f>
        <v>0.2306869767195811</v>
      </c>
      <c r="M5" s="11">
        <f>SUM('Mortality by birth year (NEAM)'!DA2:DJ2)/COUNTA('Mortality by birth year (NEAM)'!DA2:DJ2)</f>
        <v>0.21767900036107637</v>
      </c>
      <c r="N5" s="11">
        <f>SUM('Mortality by birth year (NEAM)'!DK2:DT2)/COUNTA('Mortality by birth year (NEAM)'!DK2:DT2)</f>
        <v>0.10343388586156102</v>
      </c>
      <c r="O5" s="11">
        <f>SUM('Mortality by birth year (NEAM)'!DU2:ED2)/COUNTA('Mortality by birth year (NEAM)'!DU2:ED2)</f>
        <v>3.6119860143901519E-2</v>
      </c>
      <c r="P5" s="10">
        <f>SUM('Mortality by birth year (NEAM)'!EE2:EO2)/COUNTA('Mortality by birth year (NEAM)'!EE2:EO2)</f>
        <v>2.5396083669937255E-2</v>
      </c>
      <c r="Q5" s="10">
        <f>SUM('Mortality by birth year (NEAM)'!EP2:EX2)/COUNTA('Mortality by birth year (NEAM)'!EP2:EX2)</f>
        <v>0</v>
      </c>
      <c r="R5" s="10">
        <f>SUM('Mortality by birth year (NEAM)'!EY2:FH2)/COUNTA('Mortality by birth year (NEAM)'!EY2:FH2)</f>
        <v>0</v>
      </c>
    </row>
    <row r="6" spans="1:18" ht="66" customHeight="1">
      <c r="A6" s="9">
        <v>3</v>
      </c>
      <c r="B6" s="33"/>
      <c r="C6" s="33"/>
      <c r="D6" s="33"/>
      <c r="E6" s="33"/>
      <c r="F6" s="33"/>
      <c r="G6" s="33"/>
      <c r="H6" s="33"/>
      <c r="I6" s="33"/>
      <c r="J6" s="33"/>
      <c r="K6" s="11"/>
      <c r="L6" s="11">
        <f>SUM('Mortality by birth year (NEAM)'!CQ3:CZ3)/COUNTA('Mortality by birth year (NEAM)'!CQ3:CZ3)</f>
        <v>0.38214682175843817</v>
      </c>
      <c r="M6" s="11">
        <f>SUM('Mortality by birth year (NEAM)'!DA3:DJ3)/COUNTA('Mortality by birth year (NEAM)'!DA3:DJ3)</f>
        <v>0.27738692947894411</v>
      </c>
      <c r="N6" s="11">
        <f>SUM('Mortality by birth year (NEAM)'!DK3:DT3)/COUNTA('Mortality by birth year (NEAM)'!DK3:DT3)</f>
        <v>0.24386099803453815</v>
      </c>
      <c r="O6" s="11">
        <f>SUM('Mortality by birth year (NEAM)'!DU3:ED3)/COUNTA('Mortality by birth year (NEAM)'!DU3:ED3)</f>
        <v>0.11685094494875278</v>
      </c>
      <c r="P6" s="10">
        <f>SUM('Mortality by birth year (NEAM)'!EE3:EO3)/COUNTA('Mortality by birth year (NEAM)'!EE3:EO3)</f>
        <v>7.7236785697431129E-2</v>
      </c>
      <c r="Q6" s="10">
        <f>SUM('Mortality by birth year (NEAM)'!EP3:EX3)/COUNTA('Mortality by birth year (NEAM)'!EP3:EX3)</f>
        <v>1.2987564294320754E-2</v>
      </c>
      <c r="R6" s="10">
        <f>SUM('Mortality by birth year (NEAM)'!EY3:FH3)/COUNTA('Mortality by birth year (NEAM)'!EY3:FH3)</f>
        <v>0</v>
      </c>
    </row>
    <row r="7" spans="1:18" ht="66" customHeight="1">
      <c r="A7" s="9">
        <v>7.5</v>
      </c>
      <c r="B7" s="33"/>
      <c r="C7" s="33"/>
      <c r="D7" s="33"/>
      <c r="E7" s="33"/>
      <c r="F7" s="33"/>
      <c r="G7" s="33"/>
      <c r="H7" s="33"/>
      <c r="I7" s="33"/>
      <c r="J7" s="33"/>
      <c r="K7" s="11"/>
      <c r="L7" s="11">
        <f>SUM('Mortality by birth year (NEAM)'!CQ4:CZ4)/COUNTA('Mortality by birth year (NEAM)'!CQ4:CZ4)</f>
        <v>0.46436152528796937</v>
      </c>
      <c r="M7" s="11">
        <f>SUM('Mortality by birth year (NEAM)'!DA4:DJ4)/COUNTA('Mortality by birth year (NEAM)'!DA4:DJ4)</f>
        <v>0.46773892284134905</v>
      </c>
      <c r="N7" s="11">
        <f>SUM('Mortality by birth year (NEAM)'!DK4:DT4)/COUNTA('Mortality by birth year (NEAM)'!DK4:DT4)</f>
        <v>0.31742188472773292</v>
      </c>
      <c r="O7" s="11">
        <f>SUM('Mortality by birth year (NEAM)'!DU4:ED4)/COUNTA('Mortality by birth year (NEAM)'!DU4:ED4)</f>
        <v>0.15680572082385433</v>
      </c>
      <c r="P7" s="10">
        <f>SUM('Mortality by birth year (NEAM)'!EE4:EO4)/COUNTA('Mortality by birth year (NEAM)'!EE4:EO4)</f>
        <v>5.6826885597916557E-2</v>
      </c>
      <c r="Q7" s="10">
        <f>SUM('Mortality by birth year (NEAM)'!EP4:EX4)/COUNTA('Mortality by birth year (NEAM)'!EP4:EX4)</f>
        <v>5.0779885092229211E-3</v>
      </c>
      <c r="R7" s="10"/>
    </row>
    <row r="8" spans="1:18" ht="66" customHeight="1">
      <c r="A8" s="30">
        <v>12.5</v>
      </c>
      <c r="B8" s="33"/>
      <c r="C8" s="33"/>
      <c r="D8" s="33"/>
      <c r="E8" s="33"/>
      <c r="F8" s="33"/>
      <c r="G8" s="33"/>
      <c r="H8" s="33"/>
      <c r="I8" s="33"/>
      <c r="J8" s="33"/>
      <c r="K8" s="11">
        <f>SUM('Mortality by birth year (NEAM)'!CG5:CP5)/COUNTA('Mortality by birth year (NEAM)'!CG5:CP5)</f>
        <v>0.33519973077738124</v>
      </c>
      <c r="L8" s="11">
        <f>SUM('Mortality by birth year (NEAM)'!CQ5:CZ5)/COUNTA('Mortality by birth year (NEAM)'!CQ5:CZ5)</f>
        <v>0.46605885888001025</v>
      </c>
      <c r="M8" s="11">
        <f>SUM('Mortality by birth year (NEAM)'!DA5:DJ5)/COUNTA('Mortality by birth year (NEAM)'!DA5:DJ5)</f>
        <v>0.51579748912855616</v>
      </c>
      <c r="N8" s="11">
        <f>SUM('Mortality by birth year (NEAM)'!DK5:DT5)/COUNTA('Mortality by birth year (NEAM)'!DK5:DT5)</f>
        <v>0.19919358561579897</v>
      </c>
      <c r="O8" s="11">
        <f>SUM('Mortality by birth year (NEAM)'!DU5:ED5)/COUNTA('Mortality by birth year (NEAM)'!DU5:ED5)</f>
        <v>0.10608135949127048</v>
      </c>
      <c r="P8" s="10">
        <f>SUM('Mortality by birth year (NEAM)'!EE5:EO5)/COUNTA('Mortality by birth year (NEAM)'!EE5:EO5)</f>
        <v>7.5082634965739581E-2</v>
      </c>
      <c r="Q8" s="10">
        <f>SUM('Mortality by birth year (NEAM)'!EP5:EX5)/COUNTA('Mortality by birth year (NEAM)'!EP5:EX5)</f>
        <v>4.1646568184209372E-2</v>
      </c>
      <c r="R8" s="10"/>
    </row>
    <row r="9" spans="1:18" ht="66" customHeight="1">
      <c r="A9" s="30">
        <v>17.5</v>
      </c>
      <c r="B9" s="33"/>
      <c r="C9" s="33"/>
      <c r="D9" s="33"/>
      <c r="E9" s="33"/>
      <c r="F9" s="33"/>
      <c r="G9" s="33"/>
      <c r="H9" s="33"/>
      <c r="I9" s="33"/>
      <c r="J9" s="33"/>
      <c r="K9" s="33">
        <f>SUM('Mortality by birth year (NEAM)'!CG6:CP6)/COUNTA('Mortality by birth year (NEAM)'!CG6:CP6)</f>
        <v>0.63223245763886426</v>
      </c>
      <c r="L9" s="11">
        <f>SUM('Mortality by birth year (NEAM)'!CQ6:CZ6)/COUNTA('Mortality by birth year (NEAM)'!CQ6:CZ6)</f>
        <v>0.48864593271852463</v>
      </c>
      <c r="M9" s="11">
        <f>SUM('Mortality by birth year (NEAM)'!DA6:DJ6)/COUNTA('Mortality by birth year (NEAM)'!DA6:DJ6)</f>
        <v>0.49625346520543745</v>
      </c>
      <c r="N9" s="11">
        <f>SUM('Mortality by birth year (NEAM)'!DK6:DT6)/COUNTA('Mortality by birth year (NEAM)'!DK6:DT6)</f>
        <v>0.21144817225417539</v>
      </c>
      <c r="O9" s="11">
        <f>SUM('Mortality by birth year (NEAM)'!DU6:ED6)/COUNTA('Mortality by birth year (NEAM)'!DU6:ED6)</f>
        <v>0.10682770998115731</v>
      </c>
      <c r="P9" s="10">
        <f>SUM('Mortality by birth year (NEAM)'!EE6:EO6)/COUNTA('Mortality by birth year (NEAM)'!EE6:EO6)</f>
        <v>5.810583369591403E-2</v>
      </c>
      <c r="Q9" s="10"/>
      <c r="R9" s="10"/>
    </row>
    <row r="10" spans="1:18" ht="66" customHeight="1">
      <c r="A10" s="30">
        <v>22.5</v>
      </c>
      <c r="B10" s="33"/>
      <c r="C10" s="33"/>
      <c r="D10" s="33"/>
      <c r="E10" s="33"/>
      <c r="F10" s="33"/>
      <c r="G10" s="33"/>
      <c r="H10" s="33"/>
      <c r="I10" s="33"/>
      <c r="J10" s="33">
        <f>SUM('Mortality by birth year (NEAM)'!BW7:CF7)/COUNTA('Mortality by birth year (NEAM)'!BW7:CF7)</f>
        <v>0.55573053140277595</v>
      </c>
      <c r="K10" s="33">
        <f>SUM('Mortality by birth year (NEAM)'!CG7:CP7)/COUNTA('Mortality by birth year (NEAM)'!CG7:CP7)</f>
        <v>0.68045796274272574</v>
      </c>
      <c r="L10" s="33">
        <f>SUM('Mortality by birth year (NEAM)'!CQ7:CZ7)/COUNTA('Mortality by birth year (NEAM)'!CQ7:CZ7)</f>
        <v>0.57570949166751206</v>
      </c>
      <c r="M10" s="11">
        <f>SUM('Mortality by birth year (NEAM)'!DA7:DJ7)/COUNTA('Mortality by birth year (NEAM)'!DA7:DJ7)</f>
        <v>0.41424669933726666</v>
      </c>
      <c r="N10" s="11">
        <f>SUM('Mortality by birth year (NEAM)'!DK7:DT7)/COUNTA('Mortality by birth year (NEAM)'!DK7:DT7)</f>
        <v>0.25386951249621897</v>
      </c>
      <c r="O10" s="11">
        <f>SUM('Mortality by birth year (NEAM)'!DU7:ED7)/COUNTA('Mortality by birth year (NEAM)'!DU7:ED7)</f>
        <v>0.13591306168269437</v>
      </c>
      <c r="P10" s="12">
        <f>SUM('Mortality by birth year (NEAM)'!EE7:EO7)/COUNTA('Mortality by birth year (NEAM)'!EE7:EO7)</f>
        <v>5.386136780572328E-2</v>
      </c>
      <c r="Q10" s="12"/>
      <c r="R10" s="12"/>
    </row>
    <row r="11" spans="1:18" ht="66" customHeight="1">
      <c r="A11" s="30">
        <v>27.5</v>
      </c>
      <c r="B11" s="33"/>
      <c r="C11" s="33"/>
      <c r="D11" s="33"/>
      <c r="E11" s="33"/>
      <c r="F11" s="33"/>
      <c r="G11" s="33"/>
      <c r="H11" s="33"/>
      <c r="I11" s="33"/>
      <c r="J11" s="33">
        <f>SUM('Mortality by birth year (NEAM)'!BW8:CF8)/COUNTA('Mortality by birth year (NEAM)'!BW8:CF8)</f>
        <v>0.66166821619430694</v>
      </c>
      <c r="K11" s="33">
        <f>SUM('Mortality by birth year (NEAM)'!CG8:CP8)/COUNTA('Mortality by birth year (NEAM)'!CG8:CP8)</f>
        <v>0.79212792827475487</v>
      </c>
      <c r="L11" s="33">
        <f>SUM('Mortality by birth year (NEAM)'!CQ8:CZ8)/COUNTA('Mortality by birth year (NEAM)'!CQ8:CZ8)</f>
        <v>0.45161705567080046</v>
      </c>
      <c r="M11" s="33">
        <f>SUM('Mortality by birth year (NEAM)'!DA8:DJ8)/COUNTA('Mortality by birth year (NEAM)'!DA8:DJ8)</f>
        <v>0.41610122357728968</v>
      </c>
      <c r="N11" s="11">
        <f>SUM('Mortality by birth year (NEAM)'!DK8:DT8)/COUNTA('Mortality by birth year (NEAM)'!DK8:DT8)</f>
        <v>0.19474450047170319</v>
      </c>
      <c r="O11" s="11">
        <f>SUM('Mortality by birth year (NEAM)'!DU8:ED8)/COUNTA('Mortality by birth year (NEAM)'!DU8:ED8)</f>
        <v>9.2343615516454119E-2</v>
      </c>
      <c r="P11" s="12"/>
      <c r="Q11" s="12"/>
      <c r="R11" s="12"/>
    </row>
    <row r="12" spans="1:18" ht="66" customHeight="1">
      <c r="A12" s="30">
        <v>32.5</v>
      </c>
      <c r="B12" s="33"/>
      <c r="C12" s="33"/>
      <c r="D12" s="33"/>
      <c r="E12" s="33"/>
      <c r="F12" s="33"/>
      <c r="G12" s="33"/>
      <c r="H12" s="33"/>
      <c r="I12" s="33">
        <f>SUM('Mortality by birth year (NEAM)'!BM9:BV9)/COUNTA('Mortality by birth year (NEAM)'!BM9:BV9)</f>
        <v>0.65956272850983311</v>
      </c>
      <c r="J12" s="33">
        <f>SUM('Mortality by birth year (NEAM)'!BW9:CF9)/COUNTA('Mortality by birth year (NEAM)'!BW9:CF9)</f>
        <v>1.107234530773799</v>
      </c>
      <c r="K12" s="33">
        <f>SUM('Mortality by birth year (NEAM)'!CG9:CP9)/COUNTA('Mortality by birth year (NEAM)'!CG9:CP9)</f>
        <v>1.0295096243791382</v>
      </c>
      <c r="L12" s="33">
        <f>SUM('Mortality by birth year (NEAM)'!CQ9:CZ9)/COUNTA('Mortality by birth year (NEAM)'!CQ9:CZ9)</f>
        <v>0.5164533141015093</v>
      </c>
      <c r="M12" s="33">
        <f>SUM('Mortality by birth year (NEAM)'!DA9:DJ9)/COUNTA('Mortality by birth year (NEAM)'!DA9:DJ9)</f>
        <v>0.42793665867239666</v>
      </c>
      <c r="N12" s="11">
        <f>SUM('Mortality by birth year (NEAM)'!DK9:DT9)/COUNTA('Mortality by birth year (NEAM)'!DK9:DT9)</f>
        <v>0.1406496758470448</v>
      </c>
      <c r="O12" s="33">
        <f>SUM('Mortality by birth year (NEAM)'!DU9:ED9)/COUNTA('Mortality by birth year (NEAM)'!DU9:ED9)</f>
        <v>0.11632420184479397</v>
      </c>
      <c r="P12" s="12"/>
      <c r="Q12" s="12"/>
      <c r="R12" s="12"/>
    </row>
    <row r="13" spans="1:18" ht="66" customHeight="1">
      <c r="A13" s="30">
        <v>37.5</v>
      </c>
      <c r="B13" s="33"/>
      <c r="C13" s="33"/>
      <c r="D13" s="33"/>
      <c r="E13" s="33"/>
      <c r="F13" s="33"/>
      <c r="G13" s="33"/>
      <c r="H13" s="33"/>
      <c r="I13" s="33">
        <f>SUM('Mortality by birth year (NEAM)'!BM10:BV10)/COUNTA('Mortality by birth year (NEAM)'!BM10:BV10)</f>
        <v>1.192294767403391</v>
      </c>
      <c r="J13" s="33">
        <f>SUM('Mortality by birth year (NEAM)'!BW10:CF10)/COUNTA('Mortality by birth year (NEAM)'!BW10:CF10)</f>
        <v>1.5158939738292718</v>
      </c>
      <c r="K13" s="33">
        <f>SUM('Mortality by birth year (NEAM)'!CG10:CP10)/COUNTA('Mortality by birth year (NEAM)'!CG10:CP10)</f>
        <v>1.0038178217151965</v>
      </c>
      <c r="L13" s="33">
        <f>SUM('Mortality by birth year (NEAM)'!CQ10:CZ10)/COUNTA('Mortality by birth year (NEAM)'!CQ10:CZ10)</f>
        <v>0.86204569731798009</v>
      </c>
      <c r="M13" s="33">
        <f>SUM('Mortality by birth year (NEAM)'!DA10:DJ10)/COUNTA('Mortality by birth year (NEAM)'!DA10:DJ10)</f>
        <v>0.33017395327998683</v>
      </c>
      <c r="N13" s="11">
        <f>SUM('Mortality by birth year (NEAM)'!DK10:DT10)/COUNTA('Mortality by birth year (NEAM)'!DK10:DT10)</f>
        <v>0.17576527005902803</v>
      </c>
      <c r="O13" s="33"/>
      <c r="P13" s="12"/>
      <c r="Q13" s="12"/>
      <c r="R13" s="12"/>
    </row>
    <row r="14" spans="1:18" ht="66" customHeight="1">
      <c r="A14" s="30">
        <v>42.5</v>
      </c>
      <c r="B14" s="33"/>
      <c r="C14" s="33"/>
      <c r="D14" s="33"/>
      <c r="E14" s="33"/>
      <c r="F14" s="33"/>
      <c r="G14" s="33"/>
      <c r="H14" s="33">
        <f>SUM('Mortality by birth year (NEAM)'!BC11:BL11)/COUNTA('Mortality by birth year (NEAM)'!BC11:BL11)</f>
        <v>1.4484306944594703</v>
      </c>
      <c r="I14" s="33">
        <f>SUM('Mortality by birth year (NEAM)'!BM11:BV11)/COUNTA('Mortality by birth year (NEAM)'!BM11:BV11)</f>
        <v>2.4156467755426192</v>
      </c>
      <c r="J14" s="33">
        <f>SUM('Mortality by birth year (NEAM)'!BW11:CF11)/COUNTA('Mortality by birth year (NEAM)'!BW11:CF11)</f>
        <v>1.9109715456503076</v>
      </c>
      <c r="K14" s="33">
        <f>SUM('Mortality by birth year (NEAM)'!CG11:CP11)/COUNTA('Mortality by birth year (NEAM)'!CG11:CP11)</f>
        <v>1.0311386268372711</v>
      </c>
      <c r="L14" s="33">
        <f>SUM('Mortality by birth year (NEAM)'!CQ11:CZ11)/COUNTA('Mortality by birth year (NEAM)'!CQ11:CZ11)</f>
        <v>0.79222766127412869</v>
      </c>
      <c r="M14" s="33">
        <f>SUM('Mortality by birth year (NEAM)'!DA11:DJ11)/COUNTA('Mortality by birth year (NEAM)'!DA11:DJ11)</f>
        <v>0.1374959749070313</v>
      </c>
      <c r="N14" s="33">
        <f>SUM('Mortality by birth year (NEAM)'!DK11:DT11)/COUNTA('Mortality by birth year (NEAM)'!DK11:DT11)</f>
        <v>0.24840309373584626</v>
      </c>
      <c r="O14" s="33"/>
      <c r="P14" s="12"/>
      <c r="Q14" s="12"/>
      <c r="R14" s="12"/>
    </row>
    <row r="15" spans="1:18" ht="66" customHeight="1">
      <c r="A15" s="30">
        <v>47.5</v>
      </c>
      <c r="B15" s="33"/>
      <c r="C15" s="33"/>
      <c r="D15" s="33"/>
      <c r="E15" s="33"/>
      <c r="F15" s="33"/>
      <c r="G15" s="33"/>
      <c r="H15" s="33">
        <f>SUM('Mortality by birth year (NEAM)'!BC12:BL12)/COUNTA('Mortality by birth year (NEAM)'!BC12:BL12)</f>
        <v>3.103507985082266</v>
      </c>
      <c r="I15" s="33">
        <f>SUM('Mortality by birth year (NEAM)'!BM12:BV12)/COUNTA('Mortality by birth year (NEAM)'!BM12:BV12)</f>
        <v>3.6375240089923837</v>
      </c>
      <c r="J15" s="33">
        <f>SUM('Mortality by birth year (NEAM)'!BW12:CF12)/COUNTA('Mortality by birth year (NEAM)'!BW12:CF12)</f>
        <v>2.6457409835692611</v>
      </c>
      <c r="K15" s="11">
        <f>SUM('Mortality by birth year (NEAM)'!CG12:CP12)/COUNTA('Mortality by birth year (NEAM)'!CG12:CP12)</f>
        <v>1.2757114430187511</v>
      </c>
      <c r="L15" s="33">
        <f>SUM('Mortality by birth year (NEAM)'!CQ12:CZ12)/COUNTA('Mortality by birth year (NEAM)'!CQ12:CZ12)</f>
        <v>0.54791721655267001</v>
      </c>
      <c r="M15" s="33">
        <f>SUM('Mortality by birth year (NEAM)'!DA12:DJ12)/COUNTA('Mortality by birth year (NEAM)'!DA12:DJ12)</f>
        <v>0.34225929008563183</v>
      </c>
      <c r="N15" s="33"/>
      <c r="O15" s="33"/>
      <c r="P15" s="12"/>
      <c r="Q15" s="12"/>
      <c r="R15" s="12"/>
    </row>
    <row r="16" spans="1:18" ht="66" customHeight="1">
      <c r="A16" s="30">
        <v>52.5</v>
      </c>
      <c r="B16" s="33"/>
      <c r="C16" s="33"/>
      <c r="D16" s="33"/>
      <c r="E16" s="33"/>
      <c r="F16" s="33"/>
      <c r="G16" s="33">
        <f>SUM('Mortality by birth year (NEAM)'!AS13:BB13)/COUNTA('Mortality by birth year (NEAM)'!AS13:BB13)</f>
        <v>3.3837438657517818</v>
      </c>
      <c r="H16" s="33">
        <f>SUM('Mortality by birth year (NEAM)'!BC13:BL13)/COUNTA('Mortality by birth year (NEAM)'!BC13:BL13)</f>
        <v>4.4282295204148108</v>
      </c>
      <c r="I16" s="33">
        <f>SUM('Mortality by birth year (NEAM)'!BM13:BV13)/COUNTA('Mortality by birth year (NEAM)'!BM13:BV13)</f>
        <v>4.5226000473389005</v>
      </c>
      <c r="J16" s="33">
        <f>SUM('Mortality by birth year (NEAM)'!BW13:CF13)/COUNTA('Mortality by birth year (NEAM)'!BW13:CF13)</f>
        <v>2.74554996447766</v>
      </c>
      <c r="K16" s="33">
        <f>SUM('Mortality by birth year (NEAM)'!CG13:CP13)/COUNTA('Mortality by birth year (NEAM)'!CG13:CP13)</f>
        <v>1.1414879428640954</v>
      </c>
      <c r="L16" s="33">
        <f>SUM('Mortality by birth year (NEAM)'!CQ13:CZ13)/COUNTA('Mortality by birth year (NEAM)'!CQ13:CZ13)</f>
        <v>0.43079712596971598</v>
      </c>
      <c r="M16" s="33">
        <f>SUM('Mortality by birth year (NEAM)'!DA13:DJ13)/COUNTA('Mortality by birth year (NEAM)'!DA13:DJ13)</f>
        <v>0.63831753794716961</v>
      </c>
      <c r="N16" s="33"/>
      <c r="O16" s="33"/>
      <c r="P16" s="12"/>
      <c r="Q16" s="12"/>
      <c r="R16" s="12"/>
    </row>
    <row r="17" spans="1:18" ht="66" customHeight="1">
      <c r="A17" s="30">
        <v>57.5</v>
      </c>
      <c r="B17" s="33"/>
      <c r="C17" s="33"/>
      <c r="D17" s="33"/>
      <c r="E17" s="33"/>
      <c r="F17" s="11"/>
      <c r="G17" s="11">
        <f>SUM('Mortality by birth year (NEAM)'!AS14:BB14)/COUNTA('Mortality by birth year (NEAM)'!AS14:BB14)</f>
        <v>5.6257345366937868</v>
      </c>
      <c r="H17" s="33">
        <f>SUM('Mortality by birth year (NEAM)'!BC14:BL14)/COUNTA('Mortality by birth year (NEAM)'!BC14:BL14)</f>
        <v>6.7023184956126869</v>
      </c>
      <c r="I17" s="33">
        <f>SUM('Mortality by birth year (NEAM)'!BM14:BV14)/COUNTA('Mortality by birth year (NEAM)'!BM14:BV14)</f>
        <v>5.712640214002823</v>
      </c>
      <c r="J17" s="33">
        <f>SUM('Mortality by birth year (NEAM)'!BW14:CF14)/COUNTA('Mortality by birth year (NEAM)'!BW14:CF14)</f>
        <v>2.9963500407686459</v>
      </c>
      <c r="K17" s="33">
        <f>SUM('Mortality by birth year (NEAM)'!CG14:CP14)/COUNTA('Mortality by birth year (NEAM)'!CG14:CP14)</f>
        <v>0.69694973061384613</v>
      </c>
      <c r="L17" s="33">
        <f>SUM('Mortality by birth year (NEAM)'!CQ14:CZ14)/COUNTA('Mortality by birth year (NEAM)'!CQ14:CZ14)</f>
        <v>0.67351859824027172</v>
      </c>
      <c r="M17" s="33"/>
      <c r="N17" s="33"/>
      <c r="O17" s="33"/>
      <c r="P17" s="12"/>
      <c r="Q17" s="12"/>
      <c r="R17" s="12"/>
    </row>
    <row r="18" spans="1:18" ht="66" customHeight="1">
      <c r="A18" s="30">
        <v>62.5</v>
      </c>
      <c r="B18" s="33"/>
      <c r="C18" s="33"/>
      <c r="D18" s="33"/>
      <c r="E18" s="33"/>
      <c r="F18" s="11">
        <f>SUM('Mortality by birth year (NEAM)'!AI15:AR15)/COUNTA('Mortality by birth year (NEAM)'!AI15:AR15)</f>
        <v>5.8616318034740518</v>
      </c>
      <c r="G18" s="11">
        <f>SUM('Mortality by birth year (NEAM)'!AS15:BB15)/COUNTA('Mortality by birth year (NEAM)'!AS15:BB15)</f>
        <v>7.7895008715982907</v>
      </c>
      <c r="H18" s="11">
        <f>SUM('Mortality by birth year (NEAM)'!BC15:BL15)/COUNTA('Mortality by birth year (NEAM)'!BC15:BL15)</f>
        <v>9.4488807893196771</v>
      </c>
      <c r="I18" s="33">
        <f>SUM('Mortality by birth year (NEAM)'!BM15:BV15)/COUNTA('Mortality by birth year (NEAM)'!BM15:BV15)</f>
        <v>6.3429896868420688</v>
      </c>
      <c r="J18" s="33">
        <f>SUM('Mortality by birth year (NEAM)'!BW15:CF15)/COUNTA('Mortality by birth year (NEAM)'!BW15:CF15)</f>
        <v>2.5549345803545114</v>
      </c>
      <c r="K18" s="33">
        <f>SUM('Mortality by birth year (NEAM)'!CG15:CP15)/COUNTA('Mortality by birth year (NEAM)'!CG15:CP15)</f>
        <v>0.68876315425334367</v>
      </c>
      <c r="L18" s="33">
        <f>SUM('Mortality by birth year (NEAM)'!CQ15:CZ15)/COUNTA('Mortality by birth year (NEAM)'!CQ15:CZ15)</f>
        <v>1.286145721412628</v>
      </c>
      <c r="M18" s="33"/>
      <c r="N18" s="33"/>
      <c r="O18" s="33"/>
      <c r="P18" s="12"/>
      <c r="Q18" s="12"/>
      <c r="R18" s="12"/>
    </row>
    <row r="19" spans="1:18" ht="66" customHeight="1">
      <c r="A19" s="30">
        <v>67.5</v>
      </c>
      <c r="B19" s="33"/>
      <c r="C19" s="33"/>
      <c r="D19" s="33"/>
      <c r="E19" s="33"/>
      <c r="F19" s="11">
        <f>SUM('Mortality by birth year (NEAM)'!AI16:AR16)/COUNTA('Mortality by birth year (NEAM)'!AI16:AR16)</f>
        <v>8.7351839542792291</v>
      </c>
      <c r="G19" s="11">
        <f>SUM('Mortality by birth year (NEAM)'!AS16:BB16)/COUNTA('Mortality by birth year (NEAM)'!AS16:BB16)</f>
        <v>11.367090109094935</v>
      </c>
      <c r="H19" s="33">
        <f>SUM('Mortality by birth year (NEAM)'!BC16:BL16)/COUNTA('Mortality by birth year (NEAM)'!BC16:BL16)</f>
        <v>10.293109566275929</v>
      </c>
      <c r="I19" s="33">
        <f>SUM('Mortality by birth year (NEAM)'!BM16:BV16)/COUNTA('Mortality by birth year (NEAM)'!BM16:BV16)</f>
        <v>5.4756646632053112</v>
      </c>
      <c r="J19" s="33">
        <f>SUM('Mortality by birth year (NEAM)'!BW16:CF16)/COUNTA('Mortality by birth year (NEAM)'!BW16:CF16)</f>
        <v>1.730131052174956</v>
      </c>
      <c r="K19" s="33">
        <f>SUM('Mortality by birth year (NEAM)'!CG16:CP16)/COUNTA('Mortality by birth year (NEAM)'!CG16:CP16)</f>
        <v>1.2395327916752659</v>
      </c>
      <c r="L19" s="33"/>
      <c r="M19" s="33"/>
      <c r="N19" s="33"/>
      <c r="O19" s="33"/>
      <c r="P19" s="12"/>
      <c r="Q19" s="12"/>
      <c r="R19" s="12"/>
    </row>
    <row r="20" spans="1:18" ht="66" customHeight="1">
      <c r="A20" s="30">
        <v>72.5</v>
      </c>
      <c r="B20" s="33"/>
      <c r="C20" s="33"/>
      <c r="D20" s="33"/>
      <c r="E20" s="11">
        <f>SUM('Mortality by birth year (NEAM)'!Y17:AH17)/COUNTA('Mortality by birth year (NEAM)'!Y17:AH17)</f>
        <v>5.7597085471444691</v>
      </c>
      <c r="F20" s="11">
        <f>SUM('Mortality by birth year (NEAM)'!AI17:AR17)/COUNTA('Mortality by birth year (NEAM)'!AI17:AR17)</f>
        <v>10.410410977726245</v>
      </c>
      <c r="G20" s="33">
        <f>SUM('Mortality by birth year (NEAM)'!AS17:BB17)/COUNTA('Mortality by birth year (NEAM)'!AS17:BB17)</f>
        <v>13.820148686255777</v>
      </c>
      <c r="H20" s="33">
        <f>SUM('Mortality by birth year (NEAM)'!BC17:BL17)/COUNTA('Mortality by birth year (NEAM)'!BC17:BL17)</f>
        <v>10.180308280074282</v>
      </c>
      <c r="I20" s="33">
        <f>SUM('Mortality by birth year (NEAM)'!BM17:BV17)/COUNTA('Mortality by birth year (NEAM)'!BM17:BV17)</f>
        <v>5.170908260851677</v>
      </c>
      <c r="J20" s="33">
        <f>SUM('Mortality by birth year (NEAM)'!BW17:CF17)/COUNTA('Mortality by birth year (NEAM)'!BW17:CF17)</f>
        <v>1.2013915233380614</v>
      </c>
      <c r="K20" s="33">
        <f>SUM('Mortality by birth year (NEAM)'!CG17:CP17)/COUNTA('Mortality by birth year (NEAM)'!CG17:CP17)</f>
        <v>2.2017161721056042</v>
      </c>
      <c r="L20" s="33"/>
      <c r="M20" s="33"/>
      <c r="N20" s="33"/>
      <c r="O20" s="33"/>
      <c r="P20" s="12"/>
      <c r="Q20" s="12"/>
      <c r="R20" s="12"/>
    </row>
    <row r="21" spans="1:18" ht="66" customHeight="1">
      <c r="A21" s="30">
        <v>77.5</v>
      </c>
      <c r="B21" s="33"/>
      <c r="C21" s="33"/>
      <c r="D21" s="33"/>
      <c r="E21" s="11">
        <f>SUM('Mortality by birth year (NEAM)'!Y18:AH18)/COUNTA('Mortality by birth year (NEAM)'!Y18:AH18)</f>
        <v>8.2461489426151449</v>
      </c>
      <c r="F21" s="33">
        <f>SUM('Mortality by birth year (NEAM)'!AI18:AR18)/COUNTA('Mortality by birth year (NEAM)'!AI18:AR18)</f>
        <v>13.961711557825684</v>
      </c>
      <c r="G21" s="33">
        <f>SUM('Mortality by birth year (NEAM)'!AS18:BB18)/COUNTA('Mortality by birth year (NEAM)'!AS18:BB18)</f>
        <v>13.750642888798364</v>
      </c>
      <c r="H21" s="33">
        <f>SUM('Mortality by birth year (NEAM)'!BC18:BL18)/COUNTA('Mortality by birth year (NEAM)'!BC18:BL18)</f>
        <v>8.8021679499542351</v>
      </c>
      <c r="I21" s="33">
        <f>SUM('Mortality by birth year (NEAM)'!BM18:BV18)/COUNTA('Mortality by birth year (NEAM)'!BM18:BV18)</f>
        <v>2.8807495696425458</v>
      </c>
      <c r="J21" s="33">
        <f>SUM('Mortality by birth year (NEAM)'!BW18:CF18)/COUNTA('Mortality by birth year (NEAM)'!BW18:CF18)</f>
        <v>2.2740853810396602</v>
      </c>
      <c r="K21" s="33"/>
      <c r="L21" s="33"/>
      <c r="M21" s="33"/>
      <c r="N21" s="33"/>
      <c r="O21" s="33"/>
      <c r="P21" s="12"/>
      <c r="Q21" s="12"/>
      <c r="R21" s="12"/>
    </row>
    <row r="22" spans="1:18" ht="66" customHeight="1">
      <c r="A22" s="30">
        <v>82.5</v>
      </c>
      <c r="B22" s="33"/>
      <c r="C22" s="33"/>
      <c r="D22" s="11">
        <f>SUM('Mortality by birth year (NEAM)'!O19:X19)/COUNTA('Mortality by birth year (NEAM)'!O19:X19)</f>
        <v>8.1843163143447839</v>
      </c>
      <c r="E22" s="33">
        <f>SUM('Mortality by birth year (NEAM)'!Y19:AH19)/COUNTA('Mortality by birth year (NEAM)'!Y19:AH19)</f>
        <v>11.156136388880565</v>
      </c>
      <c r="F22" s="33">
        <f>SUM('Mortality by birth year (NEAM)'!AI19:AR19)/COUNTA('Mortality by birth year (NEAM)'!AI19:AR19)</f>
        <v>15.018769872156344</v>
      </c>
      <c r="G22" s="33">
        <f>SUM('Mortality by birth year (NEAM)'!AS19:BB19)/COUNTA('Mortality by birth year (NEAM)'!AS19:BB19)</f>
        <v>13.065497475624019</v>
      </c>
      <c r="H22" s="11">
        <f>SUM('Mortality by birth year (NEAM)'!BC19:BL19)/COUNTA('Mortality by birth year (NEAM)'!BC19:BL19)</f>
        <v>7.9531051345694408</v>
      </c>
      <c r="I22" s="33">
        <f>SUM('Mortality by birth year (NEAM)'!BM19:BV19)/COUNTA('Mortality by birth year (NEAM)'!BM19:BV19)</f>
        <v>2.8079856776697598</v>
      </c>
      <c r="J22" s="33">
        <f>SUM('Mortality by birth year (NEAM)'!BW19:CF19)/COUNTA('Mortality by birth year (NEAM)'!BW19:CF19)</f>
        <v>3.9485956871050734</v>
      </c>
      <c r="K22" s="33"/>
      <c r="L22" s="33"/>
      <c r="M22" s="33"/>
      <c r="N22" s="33"/>
      <c r="O22" s="33"/>
      <c r="P22" s="12"/>
      <c r="Q22" s="12"/>
      <c r="R22" s="12"/>
    </row>
    <row r="23" spans="1:18" ht="66" customHeight="1">
      <c r="A23" s="30">
        <v>87.5</v>
      </c>
      <c r="B23" s="33"/>
      <c r="C23" s="33"/>
      <c r="D23" s="11">
        <f>SUM('Mortality by birth year (NEAM)'!O20:X20)/COUNTA('Mortality by birth year (NEAM)'!O20:X20)</f>
        <v>11.251797281732989</v>
      </c>
      <c r="E23" s="33">
        <f>SUM('Mortality by birth year (NEAM)'!Y20:AH20)/COUNTA('Mortality by birth year (NEAM)'!Y20:AH20)</f>
        <v>17.985792435987012</v>
      </c>
      <c r="F23" s="33">
        <f>SUM('Mortality by birth year (NEAM)'!AI20:AR20)/COUNTA('Mortality by birth year (NEAM)'!AI20:AR20)</f>
        <v>16.400868593401423</v>
      </c>
      <c r="G23" s="33">
        <f>SUM('Mortality by birth year (NEAM)'!AS20:BB20)/COUNTA('Mortality by birth year (NEAM)'!AS20:BB20)</f>
        <v>11.69386108899398</v>
      </c>
      <c r="H23" s="33">
        <f>SUM('Mortality by birth year (NEAM)'!BC20:BK20)/COUNTA('Mortality by birth year (NEAM)'!BC20:BK20)</f>
        <v>6.1934749898217687</v>
      </c>
      <c r="I23" s="33">
        <f>SUM('Mortality by birth year (NEAM)'!BL20:BS20)/COUNTA('Mortality by birth year (NEAM)'!BL20:BS20)</f>
        <v>2.6872848739082658</v>
      </c>
      <c r="J23" s="33"/>
      <c r="K23" s="33"/>
      <c r="L23" s="33"/>
      <c r="M23" s="33"/>
      <c r="N23" s="33"/>
      <c r="O23" s="33"/>
      <c r="P23" s="12"/>
      <c r="Q23" s="12"/>
      <c r="R23" s="12"/>
    </row>
    <row r="24" spans="1:18" ht="66" customHeight="1">
      <c r="A24" s="30">
        <v>92.5</v>
      </c>
      <c r="B24" s="33"/>
      <c r="C24" s="11">
        <f>SUM('Mortality by birth year (NEAM)'!E21:N21)/COUNTA('Mortality by birth year (NEAM)'!E21:N21)</f>
        <v>19.835339566813065</v>
      </c>
      <c r="D24" s="11">
        <f>SUM('Mortality by birth year (NEAM)'!O21:X21)/COUNTA('Mortality by birth year (NEAM)'!O21:X21)</f>
        <v>11.581629548059359</v>
      </c>
      <c r="E24" s="33">
        <f>SUM('Mortality by birth year (NEAM)'!Y21:AH21)/COUNTA('Mortality by birth year (NEAM)'!Y21:AH21)</f>
        <v>13.844970398339361</v>
      </c>
      <c r="F24" s="33">
        <f>SUM('Mortality by birth year (NEAM)'!AI21:AR21)/COUNTA('Mortality by birth year (NEAM)'!AI21:AR21)</f>
        <v>10.983699405633743</v>
      </c>
      <c r="G24" s="33">
        <f>SUM('Mortality by birth year (NEAM)'!AS21:BB21)/COUNTA('Mortality by birth year (NEAM)'!AS21:BB21)</f>
        <v>8.1678403035328238</v>
      </c>
      <c r="H24" s="33">
        <f>SUM('Mortality by birth year (NEAM)'!BC21:BJ21)/COUNTA('Mortality by birth year (NEAM)'!BC21:BJ21)</f>
        <v>1.5209775460331767</v>
      </c>
      <c r="I24" s="33">
        <f>SUM('Mortality by birth year (NEAM)'!BL21:BS21)/COUNTA('Mortality by birth year (NEAM)'!BL21:BS21)</f>
        <v>4.532685919616358</v>
      </c>
      <c r="J24" s="33"/>
      <c r="K24" s="33"/>
      <c r="L24" s="33"/>
      <c r="M24" s="33"/>
      <c r="N24" s="33"/>
      <c r="O24" s="33"/>
      <c r="P24" s="12"/>
      <c r="Q24" s="12"/>
      <c r="R24" s="12"/>
    </row>
    <row r="25" spans="1:18" ht="66" customHeight="1">
      <c r="A25" s="30">
        <v>97.5</v>
      </c>
      <c r="B25" s="33"/>
      <c r="C25" s="11">
        <f>SUM('Mortality by birth year (NEAM)'!E22:N22)/COUNTA('Mortality by birth year (NEAM)'!E22:N22)</f>
        <v>0</v>
      </c>
      <c r="D25" s="33">
        <f>SUM('Mortality by birth year (NEAM)'!O22:X22)/COUNTA('Mortality by birth year (NEAM)'!O22:X22)</f>
        <v>7.0521861777150932</v>
      </c>
      <c r="E25" s="11">
        <f>SUM('Mortality by birth year (NEAM)'!Y22:AH22)/COUNTA('Mortality by birth year (NEAM)'!Y22:AH22)</f>
        <v>9.3620480498918965</v>
      </c>
      <c r="F25" s="33">
        <f>SUM('Mortality by birth year (NEAM)'!AI22:AR22)/COUNTA('Mortality by birth year (NEAM)'!AI22:AR22)</f>
        <v>17.470783260255441</v>
      </c>
      <c r="G25" s="11">
        <f>SUM('Mortality by birth year (NEAM)'!AS22:BB22)/COUNTA('Mortality by birth year (NEAM)'!AS22:BB22)</f>
        <v>2.8148398356133528</v>
      </c>
      <c r="H25" s="33">
        <f>SUM('Mortality by birth year (NEAM)'!BC22:BL22)/COUNTA('Mortality by birth year (NEAM)'!BC22:BL22)</f>
        <v>4.3706143045722614</v>
      </c>
      <c r="I25" s="33"/>
      <c r="J25" s="33"/>
      <c r="K25" s="33"/>
      <c r="L25" s="33"/>
      <c r="M25" s="33"/>
      <c r="N25" s="33"/>
      <c r="O25" s="33"/>
      <c r="P25" s="12"/>
      <c r="Q25" s="12"/>
      <c r="R25" s="12"/>
    </row>
    <row r="26" spans="1:18" ht="66" customHeight="1" thickBot="1">
      <c r="A26" s="31">
        <v>102.5</v>
      </c>
      <c r="B26" s="14">
        <f>SUM('Mortality by birth year (NEAM)'!B23:D23)/COUNTA('Mortality by birth year (NEAM)'!B23:D23)</f>
        <v>0</v>
      </c>
      <c r="C26" s="14">
        <f>SUM('Mortality by birth year (NEAM)'!E23:N23)/COUNTA('Mortality by birth year (NEAM)'!E23:N23)</f>
        <v>0</v>
      </c>
      <c r="D26" s="14">
        <f>SUM('Mortality by birth year (NEAM)'!O23:X23)/COUNTA('Mortality by birth year (NEAM)'!O23:X23)</f>
        <v>0</v>
      </c>
      <c r="E26" s="14">
        <f>SUM('Mortality by birth year (NEAM)'!Y23:AH23)/COUNTA('Mortality by birth year (NEAM)'!Y23:AH23)</f>
        <v>0</v>
      </c>
      <c r="F26" s="14">
        <f>SUM('Mortality by birth year (NEAM)'!AI23:AR23)/COUNTA('Mortality by birth year (NEAM)'!AI23:AR23)</f>
        <v>0</v>
      </c>
      <c r="G26" s="11">
        <f>SUM('Mortality by birth year (NEAM)'!AS23:BB23)/COUNTA('Mortality by birth year (NEAM)'!AS23:BB23)</f>
        <v>0</v>
      </c>
      <c r="H26" s="34">
        <f>SUM('Mortality by birth year (NEAM)'!BC23:BL23)/COUNTA('Mortality by birth year (NEAM)'!BC23:BL23)</f>
        <v>0</v>
      </c>
      <c r="I26" s="34"/>
      <c r="J26" s="34"/>
      <c r="K26" s="34"/>
      <c r="L26" s="34"/>
      <c r="M26" s="34"/>
      <c r="N26" s="34"/>
      <c r="O26" s="34"/>
      <c r="P26" s="35"/>
      <c r="Q26" s="35"/>
      <c r="R26" s="35"/>
    </row>
    <row r="27" spans="1:18" ht="42" customHeight="1" thickTop="1"/>
    <row r="28" spans="1:18" ht="61.5">
      <c r="A28" s="3"/>
      <c r="B28" s="2"/>
      <c r="C28" s="2"/>
      <c r="D28" s="2"/>
      <c r="E28" s="2"/>
      <c r="F28" s="5"/>
      <c r="G28" s="5"/>
      <c r="H28" s="5" t="str">
        <f>CONCATENATE('Raw Adj (EAM)'!A1," EAF")</f>
        <v>Mortality by Lymphosarcoma and Reticulosarcoma EAF</v>
      </c>
      <c r="I28" s="2"/>
      <c r="J28" s="2"/>
      <c r="K28" s="2"/>
      <c r="L28" s="2"/>
      <c r="M28" s="2"/>
      <c r="N28" s="2"/>
      <c r="O28" s="2"/>
      <c r="P28" s="2"/>
    </row>
    <row r="29" spans="1:18" ht="61.5">
      <c r="A29" s="3"/>
      <c r="B29" s="2"/>
      <c r="C29" s="2"/>
      <c r="D29" s="2"/>
      <c r="E29" s="2"/>
      <c r="F29" s="5"/>
      <c r="G29" s="5"/>
      <c r="H29" s="5" t="s">
        <v>35</v>
      </c>
      <c r="I29" s="2"/>
      <c r="J29" s="2"/>
      <c r="K29" s="2"/>
      <c r="L29" s="2"/>
      <c r="M29" s="2"/>
      <c r="N29" s="2"/>
      <c r="O29" s="2"/>
      <c r="P29" s="2"/>
    </row>
    <row r="30" spans="1:18" ht="19.5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02" customHeight="1" thickTop="1" thickBot="1">
      <c r="A31" s="6"/>
      <c r="B31" s="7" t="s">
        <v>37</v>
      </c>
      <c r="C31" s="7" t="s">
        <v>38</v>
      </c>
      <c r="D31" s="7" t="s">
        <v>39</v>
      </c>
      <c r="E31" s="7" t="s">
        <v>40</v>
      </c>
      <c r="F31" s="7" t="s">
        <v>41</v>
      </c>
      <c r="G31" s="7" t="s">
        <v>42</v>
      </c>
      <c r="H31" s="7" t="s">
        <v>43</v>
      </c>
      <c r="I31" s="7" t="s">
        <v>44</v>
      </c>
      <c r="J31" s="7" t="s">
        <v>45</v>
      </c>
      <c r="K31" s="7" t="s">
        <v>46</v>
      </c>
      <c r="L31" s="7" t="s">
        <v>47</v>
      </c>
      <c r="M31" s="7" t="s">
        <v>48</v>
      </c>
      <c r="N31" s="7" t="s">
        <v>49</v>
      </c>
      <c r="O31" s="7" t="s">
        <v>50</v>
      </c>
      <c r="P31" s="8" t="s">
        <v>51</v>
      </c>
      <c r="Q31" s="8" t="s">
        <v>56</v>
      </c>
      <c r="R31" s="8" t="s">
        <v>57</v>
      </c>
    </row>
    <row r="32" spans="1:18" ht="65.099999999999994" customHeight="1">
      <c r="A32" s="9">
        <v>0.5</v>
      </c>
      <c r="B32" s="32"/>
      <c r="C32" s="32"/>
      <c r="D32" s="32"/>
      <c r="E32" s="32"/>
      <c r="F32" s="32"/>
      <c r="G32" s="33"/>
      <c r="H32" s="33"/>
      <c r="I32" s="33"/>
      <c r="J32" s="33"/>
      <c r="K32" s="11"/>
      <c r="L32" s="11">
        <f>SUM('Mortality by birth year (NEAF)'!CQ2:CZ2)/COUNTA('Mortality by birth year (NEAF)'!CQ2:CZ2)</f>
        <v>0</v>
      </c>
      <c r="M32" s="11">
        <f>SUM('Mortality by birth year (NEAF)'!DA2:DJ2)/COUNTA('Mortality by birth year (NEAF)'!DA2:DJ2)</f>
        <v>7.7205435549164467E-2</v>
      </c>
      <c r="N32" s="11">
        <f>SUM('Mortality by birth year (NEAF)'!DK2:DT2)/COUNTA('Mortality by birth year (NEAF)'!DK2:DT2)</f>
        <v>0.10302817649348923</v>
      </c>
      <c r="O32" s="11">
        <f>SUM('Mortality by birth year (NEAF)'!DU2:ED2)/COUNTA('Mortality by birth year (NEAF)'!DU2:ED2)</f>
        <v>3.6430577549884276E-2</v>
      </c>
      <c r="P32" s="10">
        <f>SUM('Mortality by birth year (NEAF)'!EE2:EO2)/COUNTA('Mortality by birth year (NEAF)'!EE2:EO2)</f>
        <v>0</v>
      </c>
      <c r="Q32" s="10">
        <f>SUM('Mortality by birth year (NEAF)'!EP2:EX2)/COUNTA('Mortality by birth year (NEAF)'!EP2:EX2)</f>
        <v>0</v>
      </c>
      <c r="R32" s="10">
        <f>SUM('Mortality by birth year (NEAF)'!EY2:FH2)/COUNTA('Mortality by birth year (NEAF)'!EY2:FH2)</f>
        <v>0</v>
      </c>
    </row>
    <row r="33" spans="1:18" ht="65.099999999999994" customHeight="1">
      <c r="A33" s="9">
        <v>3</v>
      </c>
      <c r="B33" s="33"/>
      <c r="C33" s="33"/>
      <c r="D33" s="33"/>
      <c r="E33" s="33"/>
      <c r="F33" s="33"/>
      <c r="G33" s="33"/>
      <c r="H33" s="33"/>
      <c r="I33" s="33"/>
      <c r="J33" s="33"/>
      <c r="K33" s="11"/>
      <c r="L33" s="11">
        <f>SUM('Mortality by birth year (NEAF)'!CQ3:CZ3)/COUNTA('Mortality by birth year (NEAF)'!CQ3:CZ3)</f>
        <v>0.16391592311044073</v>
      </c>
      <c r="M33" s="11">
        <f>SUM('Mortality by birth year (NEAF)'!DA3:DJ3)/COUNTA('Mortality by birth year (NEAF)'!DA3:DJ3)</f>
        <v>0.14756678603851708</v>
      </c>
      <c r="N33" s="11">
        <f>SUM('Mortality by birth year (NEAF)'!DK3:DT3)/COUNTA('Mortality by birth year (NEAF)'!DK3:DT3)</f>
        <v>0.23221371907816227</v>
      </c>
      <c r="O33" s="11">
        <f>SUM('Mortality by birth year (NEAF)'!DU3:ED3)/COUNTA('Mortality by birth year (NEAF)'!DU3:ED3)</f>
        <v>4.1813327335907084E-2</v>
      </c>
      <c r="P33" s="10">
        <f>SUM('Mortality by birth year (NEAF)'!EE3:EO3)/COUNTA('Mortality by birth year (NEAF)'!EE3:EO3)</f>
        <v>6.8696870408976153E-3</v>
      </c>
      <c r="Q33" s="10">
        <f>SUM('Mortality by birth year (NEAF)'!EP3:EX3)/COUNTA('Mortality by birth year (NEAF)'!EP3:EX3)</f>
        <v>6.6590819723002168E-3</v>
      </c>
      <c r="R33" s="10">
        <f>SUM('Mortality by birth year (NEAF)'!EY3:FH3)/COUNTA('Mortality by birth year (NEAF)'!EY3:FH3)</f>
        <v>1.4615780365745287E-2</v>
      </c>
    </row>
    <row r="34" spans="1:18" ht="65.099999999999994" customHeight="1">
      <c r="A34" s="9">
        <v>7.5</v>
      </c>
      <c r="B34" s="33"/>
      <c r="C34" s="33"/>
      <c r="D34" s="33"/>
      <c r="E34" s="33"/>
      <c r="F34" s="33"/>
      <c r="G34" s="33"/>
      <c r="H34" s="33"/>
      <c r="I34" s="33"/>
      <c r="J34" s="33"/>
      <c r="K34" s="11"/>
      <c r="L34" s="11">
        <f>SUM('Mortality by birth year (NEAF)'!CQ4:CZ4)/COUNTA('Mortality by birth year (NEAF)'!CQ4:CZ4)</f>
        <v>0.2528547883268677</v>
      </c>
      <c r="M34" s="11">
        <f>SUM('Mortality by birth year (NEAF)'!DA4:DJ4)/COUNTA('Mortality by birth year (NEAF)'!DA4:DJ4)</f>
        <v>0.22674917296363165</v>
      </c>
      <c r="N34" s="11">
        <f>SUM('Mortality by birth year (NEAF)'!DK4:DT4)/COUNTA('Mortality by birth year (NEAF)'!DK4:DT4)</f>
        <v>0.11345506244716155</v>
      </c>
      <c r="O34" s="11">
        <f>SUM('Mortality by birth year (NEAF)'!DU4:ED4)/COUNTA('Mortality by birth year (NEAF)'!DU4:ED4)</f>
        <v>3.7911423666195904E-2</v>
      </c>
      <c r="P34" s="10">
        <f>SUM('Mortality by birth year (NEAF)'!EE4:EO4)/COUNTA('Mortality by birth year (NEAF)'!EE4:EO4)</f>
        <v>2.4976437127884277E-2</v>
      </c>
      <c r="Q34" s="10">
        <f>SUM('Mortality by birth year (NEAF)'!EP4:EX4)/COUNTA('Mortality by birth year (NEAF)'!EP4:EX4)</f>
        <v>1.0382071657266222E-2</v>
      </c>
      <c r="R34" s="10"/>
    </row>
    <row r="35" spans="1:18" ht="65.099999999999994" customHeight="1">
      <c r="A35" s="9">
        <v>12.5</v>
      </c>
      <c r="B35" s="33"/>
      <c r="C35" s="33"/>
      <c r="D35" s="33"/>
      <c r="E35" s="33"/>
      <c r="F35" s="33"/>
      <c r="G35" s="33"/>
      <c r="H35" s="33"/>
      <c r="I35" s="33"/>
      <c r="J35" s="33"/>
      <c r="K35" s="11">
        <f>SUM('Mortality by birth year (NEAF)'!CG5:CP5)/COUNTA('Mortality by birth year (NEAF)'!CG5:CP5)</f>
        <v>4.1804988243742264E-2</v>
      </c>
      <c r="L35" s="11">
        <f>SUM('Mortality by birth year (NEAF)'!CQ5:CZ5)/COUNTA('Mortality by birth year (NEAF)'!CQ5:CZ5)</f>
        <v>0.20488875970600842</v>
      </c>
      <c r="M35" s="11">
        <f>SUM('Mortality by birth year (NEAF)'!DA5:DJ5)/COUNTA('Mortality by birth year (NEAF)'!DA5:DJ5)</f>
        <v>0.33202950422832234</v>
      </c>
      <c r="N35" s="11">
        <f>SUM('Mortality by birth year (NEAF)'!DK5:DT5)/COUNTA('Mortality by birth year (NEAF)'!DK5:DT5)</f>
        <v>0.12740781543520552</v>
      </c>
      <c r="O35" s="11">
        <f>SUM('Mortality by birth year (NEAF)'!DU5:ED5)/COUNTA('Mortality by birth year (NEAF)'!DU5:ED5)</f>
        <v>3.0203684578906549E-2</v>
      </c>
      <c r="P35" s="10">
        <f>SUM('Mortality by birth year (NEAF)'!EE5:EO5)/COUNTA('Mortality by birth year (NEAF)'!EE5:EO5)</f>
        <v>1.7084366456302194E-2</v>
      </c>
      <c r="Q35" s="10">
        <f>SUM('Mortality by birth year (NEAF)'!EP5:EX5)/COUNTA('Mortality by birth year (NEAF)'!EP5:EX5)</f>
        <v>2.1350961326029823E-2</v>
      </c>
      <c r="R35" s="10"/>
    </row>
    <row r="36" spans="1:18" ht="65.099999999999994" customHeight="1">
      <c r="A36" s="9">
        <v>17.5</v>
      </c>
      <c r="B36" s="33"/>
      <c r="C36" s="33"/>
      <c r="D36" s="33"/>
      <c r="E36" s="33"/>
      <c r="F36" s="33"/>
      <c r="G36" s="33"/>
      <c r="H36" s="33"/>
      <c r="I36" s="33"/>
      <c r="J36" s="33"/>
      <c r="K36" s="33">
        <f>SUM('Mortality by birth year (NEAF)'!CG6:CP6)/COUNTA('Mortality by birth year (NEAF)'!CG6:CP6)</f>
        <v>0.29051132335977825</v>
      </c>
      <c r="L36" s="11">
        <f>SUM('Mortality by birth year (NEAF)'!CQ6:CZ6)/COUNTA('Mortality by birth year (NEAF)'!CQ6:CZ6)</f>
        <v>0.36169065104161541</v>
      </c>
      <c r="M36" s="11">
        <f>SUM('Mortality by birth year (NEAF)'!DA6:DJ6)/COUNTA('Mortality by birth year (NEAF)'!DA6:DJ6)</f>
        <v>0.18844539918594452</v>
      </c>
      <c r="N36" s="11">
        <f>SUM('Mortality by birth year (NEAF)'!DK6:DT6)/COUNTA('Mortality by birth year (NEAF)'!DK6:DT6)</f>
        <v>0.10019231507045083</v>
      </c>
      <c r="O36" s="11">
        <f>SUM('Mortality by birth year (NEAF)'!DU6:ED6)/COUNTA('Mortality by birth year (NEAF)'!DU6:ED6)</f>
        <v>4.0178486008431893E-2</v>
      </c>
      <c r="P36" s="10">
        <f>SUM('Mortality by birth year (NEAF)'!EE6:EO6)/COUNTA('Mortality by birth year (NEAF)'!EE6:EO6)</f>
        <v>1.875735204714659E-2</v>
      </c>
      <c r="Q36" s="10"/>
      <c r="R36" s="10"/>
    </row>
    <row r="37" spans="1:18" ht="65.099999999999994" customHeight="1">
      <c r="A37" s="9">
        <v>22.5</v>
      </c>
      <c r="B37" s="33"/>
      <c r="C37" s="33"/>
      <c r="D37" s="33"/>
      <c r="E37" s="33"/>
      <c r="F37" s="33"/>
      <c r="G37" s="33"/>
      <c r="H37" s="33"/>
      <c r="I37" s="33"/>
      <c r="J37" s="33">
        <f>SUM('Mortality by birth year (NEAF)'!BW7:CF7)/COUNTA('Mortality by birth year (NEAF)'!BW7:CF7)</f>
        <v>0.45210081714268346</v>
      </c>
      <c r="K37" s="33">
        <f>SUM('Mortality by birth year (NEAF)'!CG7:CP7)/COUNTA('Mortality by birth year (NEAF)'!CG7:CP7)</f>
        <v>0.23981606387607593</v>
      </c>
      <c r="L37" s="33">
        <f>SUM('Mortality by birth year (NEAF)'!CQ7:CZ7)/COUNTA('Mortality by birth year (NEAF)'!CQ7:CZ7)</f>
        <v>0.43138117466296044</v>
      </c>
      <c r="M37" s="11">
        <f>SUM('Mortality by birth year (NEAF)'!DA7:DJ7)/COUNTA('Mortality by birth year (NEAF)'!DA7:DJ7)</f>
        <v>0.29169035511018215</v>
      </c>
      <c r="N37" s="11">
        <f>SUM('Mortality by birth year (NEAF)'!DK7:DT7)/COUNTA('Mortality by birth year (NEAF)'!DK7:DT7)</f>
        <v>0.1232072245917258</v>
      </c>
      <c r="O37" s="11">
        <f>SUM('Mortality by birth year (NEAF)'!DU7:ED7)/COUNTA('Mortality by birth year (NEAF)'!DU7:ED7)</f>
        <v>3.0488666356900056E-2</v>
      </c>
      <c r="P37" s="12">
        <f>SUM('Mortality by birth year (NEAF)'!EE7:EO7)/COUNTA('Mortality by birth year (NEAF)'!EE7:EO7)</f>
        <v>3.6287258895725552E-2</v>
      </c>
      <c r="Q37" s="12"/>
      <c r="R37" s="12"/>
    </row>
    <row r="38" spans="1:18" ht="65.099999999999994" customHeight="1">
      <c r="A38" s="9">
        <v>27.5</v>
      </c>
      <c r="B38" s="33"/>
      <c r="C38" s="33"/>
      <c r="D38" s="33"/>
      <c r="E38" s="33"/>
      <c r="F38" s="33"/>
      <c r="G38" s="33"/>
      <c r="H38" s="33"/>
      <c r="I38" s="33"/>
      <c r="J38" s="33">
        <f>SUM('Mortality by birth year (NEAF)'!BW8:CF8)/COUNTA('Mortality by birth year (NEAF)'!BW8:CF8)</f>
        <v>0.35360605930727562</v>
      </c>
      <c r="K38" s="33">
        <f>SUM('Mortality by birth year (NEAF)'!CG8:CP8)/COUNTA('Mortality by birth year (NEAF)'!CG8:CP8)</f>
        <v>0.55659951832786292</v>
      </c>
      <c r="L38" s="33">
        <f>SUM('Mortality by birth year (NEAF)'!CQ8:CZ8)/COUNTA('Mortality by birth year (NEAF)'!CQ8:CZ8)</f>
        <v>0.27471930282032953</v>
      </c>
      <c r="M38" s="33">
        <f>SUM('Mortality by birth year (NEAF)'!DA8:DJ8)/COUNTA('Mortality by birth year (NEAF)'!DA8:DJ8)</f>
        <v>0.20798877644480368</v>
      </c>
      <c r="N38" s="11">
        <f>SUM('Mortality by birth year (NEAF)'!DK8:DT8)/COUNTA('Mortality by birth year (NEAF)'!DK8:DT8)</f>
        <v>5.8580168924723897E-2</v>
      </c>
      <c r="O38" s="11">
        <f>SUM('Mortality by birth year (NEAF)'!DU8:ED8)/COUNTA('Mortality by birth year (NEAF)'!DU8:ED8)</f>
        <v>3.3545934236890756E-2</v>
      </c>
      <c r="P38" s="12"/>
      <c r="Q38" s="12"/>
      <c r="R38" s="12"/>
    </row>
    <row r="39" spans="1:18" ht="65.099999999999994" customHeight="1">
      <c r="A39" s="9">
        <v>32.5</v>
      </c>
      <c r="B39" s="33"/>
      <c r="C39" s="33"/>
      <c r="D39" s="33"/>
      <c r="E39" s="33"/>
      <c r="F39" s="33"/>
      <c r="G39" s="33"/>
      <c r="H39" s="33"/>
      <c r="I39" s="33">
        <f>SUM('Mortality by birth year (NEAF)'!BM9:BV9)/COUNTA('Mortality by birth year (NEAF)'!BM9:BV9)</f>
        <v>0.64577325411894748</v>
      </c>
      <c r="J39" s="33">
        <f>SUM('Mortality by birth year (NEAF)'!BW9:CF9)/COUNTA('Mortality by birth year (NEAF)'!BW9:CF9)</f>
        <v>0.67419644486123487</v>
      </c>
      <c r="K39" s="33">
        <f>SUM('Mortality by birth year (NEAF)'!CG9:CP9)/COUNTA('Mortality by birth year (NEAF)'!CG9:CP9)</f>
        <v>0.62483104992640981</v>
      </c>
      <c r="L39" s="33">
        <f>SUM('Mortality by birth year (NEAF)'!CQ9:CZ9)/COUNTA('Mortality by birth year (NEAF)'!CQ9:CZ9)</f>
        <v>0.36562193232823875</v>
      </c>
      <c r="M39" s="33">
        <f>SUM('Mortality by birth year (NEAF)'!DA9:DJ9)/COUNTA('Mortality by birth year (NEAF)'!DA9:DJ9)</f>
        <v>0.1711760730282092</v>
      </c>
      <c r="N39" s="11">
        <f>SUM('Mortality by birth year (NEAF)'!DK9:DT9)/COUNTA('Mortality by birth year (NEAF)'!DK9:DT9)</f>
        <v>9.2062931756830085E-2</v>
      </c>
      <c r="O39" s="33">
        <f>SUM('Mortality by birth year (NEAF)'!DU9:ED9)/COUNTA('Mortality by birth year (NEAF)'!DU9:ED9)</f>
        <v>0.11706717296092033</v>
      </c>
      <c r="P39" s="12"/>
      <c r="Q39" s="12"/>
      <c r="R39" s="12"/>
    </row>
    <row r="40" spans="1:18" ht="65.099999999999994" customHeight="1">
      <c r="A40" s="9">
        <v>37.5</v>
      </c>
      <c r="B40" s="33"/>
      <c r="C40" s="33"/>
      <c r="D40" s="33"/>
      <c r="E40" s="33"/>
      <c r="F40" s="33"/>
      <c r="G40" s="33"/>
      <c r="H40" s="33"/>
      <c r="I40" s="33">
        <f>SUM('Mortality by birth year (NEAF)'!BM10:BV10)/COUNTA('Mortality by birth year (NEAF)'!BM10:BV10)</f>
        <v>1.2319390497386351</v>
      </c>
      <c r="J40" s="33">
        <f>SUM('Mortality by birth year (NEAF)'!BW10:CF10)/COUNTA('Mortality by birth year (NEAF)'!BW10:CF10)</f>
        <v>1.0255225223621387</v>
      </c>
      <c r="K40" s="33">
        <f>SUM('Mortality by birth year (NEAF)'!CG10:CP10)/COUNTA('Mortality by birth year (NEAF)'!CG10:CP10)</f>
        <v>0.414883302069739</v>
      </c>
      <c r="L40" s="33">
        <f>SUM('Mortality by birth year (NEAF)'!CQ10:CZ10)/COUNTA('Mortality by birth year (NEAF)'!CQ10:CZ10)</f>
        <v>0.35033790291352218</v>
      </c>
      <c r="M40" s="33">
        <f>SUM('Mortality by birth year (NEAF)'!DA10:DJ10)/COUNTA('Mortality by birth year (NEAF)'!DA10:DJ10)</f>
        <v>0.13589526897243001</v>
      </c>
      <c r="N40" s="11">
        <f>SUM('Mortality by birth year (NEAF)'!DK10:DT10)/COUNTA('Mortality by birth year (NEAF)'!DK10:DT10)</f>
        <v>5.5627920968409149E-2</v>
      </c>
      <c r="O40" s="33"/>
      <c r="P40" s="12"/>
      <c r="Q40" s="12"/>
      <c r="R40" s="12"/>
    </row>
    <row r="41" spans="1:18" ht="65.099999999999994" customHeight="1">
      <c r="A41" s="9">
        <v>42.5</v>
      </c>
      <c r="B41" s="33"/>
      <c r="C41" s="33"/>
      <c r="D41" s="33"/>
      <c r="E41" s="33"/>
      <c r="F41" s="33"/>
      <c r="G41" s="33"/>
      <c r="H41" s="33">
        <f>SUM('Mortality by birth year (NEAF)'!BC11:BL11)/COUNTA('Mortality by birth year (NEAF)'!BC11:BL11)</f>
        <v>0.9901981711213016</v>
      </c>
      <c r="I41" s="33">
        <f>SUM('Mortality by birth year (NEAF)'!BM11:BV11)/COUNTA('Mortality by birth year (NEAF)'!BM11:BV11)</f>
        <v>1.7090646271664078</v>
      </c>
      <c r="J41" s="33">
        <f>SUM('Mortality by birth year (NEAF)'!BW11:CF11)/COUNTA('Mortality by birth year (NEAF)'!BW11:CF11)</f>
        <v>1.2375909499020419</v>
      </c>
      <c r="K41" s="33">
        <f>SUM('Mortality by birth year (NEAF)'!CG11:CP11)/COUNTA('Mortality by birth year (NEAF)'!CG11:CP11)</f>
        <v>0.80488656829641003</v>
      </c>
      <c r="L41" s="33">
        <f>SUM('Mortality by birth year (NEAF)'!CQ11:CZ11)/COUNTA('Mortality by birth year (NEAF)'!CQ11:CZ11)</f>
        <v>0.302778503457939</v>
      </c>
      <c r="M41" s="33">
        <f>SUM('Mortality by birth year (NEAF)'!DA11:DJ11)/COUNTA('Mortality by birth year (NEAF)'!DA11:DJ11)</f>
        <v>7.5485697031439966E-2</v>
      </c>
      <c r="N41" s="33">
        <f>SUM('Mortality by birth year (NEAF)'!DK11:DT11)/COUNTA('Mortality by birth year (NEAF)'!DK11:DT11)</f>
        <v>8.905691230142132E-2</v>
      </c>
      <c r="O41" s="33"/>
      <c r="P41" s="12"/>
      <c r="Q41" s="12"/>
      <c r="R41" s="12"/>
    </row>
    <row r="42" spans="1:18" ht="65.099999999999994" customHeight="1">
      <c r="A42" s="9">
        <v>47.5</v>
      </c>
      <c r="B42" s="33"/>
      <c r="C42" s="33"/>
      <c r="D42" s="33"/>
      <c r="E42" s="33"/>
      <c r="F42" s="33"/>
      <c r="G42" s="33"/>
      <c r="H42" s="33">
        <f>SUM('Mortality by birth year (NEAF)'!BC12:BL12)/COUNTA('Mortality by birth year (NEAF)'!BC12:BL12)</f>
        <v>2.3294044854398761</v>
      </c>
      <c r="I42" s="33">
        <f>SUM('Mortality by birth year (NEAF)'!BM12:BV12)/COUNTA('Mortality by birth year (NEAF)'!BM12:BV12)</f>
        <v>1.7454594471505094</v>
      </c>
      <c r="J42" s="33">
        <f>SUM('Mortality by birth year (NEAF)'!BW12:CF12)/COUNTA('Mortality by birth year (NEAF)'!BW12:CF12)</f>
        <v>1.6861860912337718</v>
      </c>
      <c r="K42" s="11">
        <f>SUM('Mortality by birth year (NEAF)'!CG12:CP12)/COUNTA('Mortality by birth year (NEAF)'!CG12:CP12)</f>
        <v>0.74326385607847956</v>
      </c>
      <c r="L42" s="33">
        <f>SUM('Mortality by birth year (NEAF)'!CQ12:CZ12)/COUNTA('Mortality by birth year (NEAF)'!CQ12:CZ12)</f>
        <v>0.21280319196391945</v>
      </c>
      <c r="M42" s="33">
        <f>SUM('Mortality by birth year (NEAF)'!DA12:DJ12)/COUNTA('Mortality by birth year (NEAF)'!DA12:DJ12)</f>
        <v>0.14979833302526965</v>
      </c>
      <c r="N42" s="33"/>
      <c r="O42" s="33"/>
      <c r="P42" s="12"/>
      <c r="Q42" s="12"/>
      <c r="R42" s="12"/>
    </row>
    <row r="43" spans="1:18" ht="65.099999999999994" customHeight="1">
      <c r="A43" s="9">
        <v>52.5</v>
      </c>
      <c r="B43" s="33"/>
      <c r="C43" s="33"/>
      <c r="D43" s="33"/>
      <c r="E43" s="33"/>
      <c r="F43" s="33"/>
      <c r="G43" s="33">
        <f>SUM('Mortality by birth year (NEAF)'!AS13:BB13)/COUNTA('Mortality by birth year (NEAF)'!AS13:BB13)</f>
        <v>2.0193035077455757</v>
      </c>
      <c r="H43" s="33">
        <f>SUM('Mortality by birth year (NEAF)'!BC13:BL13)/COUNTA('Mortality by birth year (NEAF)'!BC13:BL13)</f>
        <v>2.7890917297761879</v>
      </c>
      <c r="I43" s="33">
        <f>SUM('Mortality by birth year (NEAF)'!BM13:BV13)/COUNTA('Mortality by birth year (NEAF)'!BM13:BV13)</f>
        <v>2.5343091527720909</v>
      </c>
      <c r="J43" s="33">
        <f>SUM('Mortality by birth year (NEAF)'!BW13:CF13)/COUNTA('Mortality by birth year (NEAF)'!BW13:CF13)</f>
        <v>2.2331112493950318</v>
      </c>
      <c r="K43" s="33">
        <f>SUM('Mortality by birth year (NEAF)'!CG13:CP13)/COUNTA('Mortality by birth year (NEAF)'!CG13:CP13)</f>
        <v>0.78307729854248276</v>
      </c>
      <c r="L43" s="33">
        <f>SUM('Mortality by birth year (NEAF)'!CQ13:CZ13)/COUNTA('Mortality by birth year (NEAF)'!CQ13:CZ13)</f>
        <v>0.16190426028391086</v>
      </c>
      <c r="M43" s="33">
        <f>SUM('Mortality by birth year (NEAF)'!DA13:DJ13)/COUNTA('Mortality by birth year (NEAF)'!DA13:DJ13)</f>
        <v>0.22753593596547361</v>
      </c>
      <c r="N43" s="33"/>
      <c r="O43" s="33"/>
      <c r="P43" s="12"/>
      <c r="Q43" s="12"/>
      <c r="R43" s="12"/>
    </row>
    <row r="44" spans="1:18" ht="65.099999999999994" customHeight="1">
      <c r="A44" s="9">
        <v>57.5</v>
      </c>
      <c r="B44" s="33"/>
      <c r="C44" s="33"/>
      <c r="D44" s="33"/>
      <c r="E44" s="33"/>
      <c r="F44" s="11"/>
      <c r="G44" s="11">
        <f>SUM('Mortality by birth year (NEAF)'!AS14:BB14)/COUNTA('Mortality by birth year (NEAF)'!AS14:BB14)</f>
        <v>3.5379616628213837</v>
      </c>
      <c r="H44" s="33">
        <f>SUM('Mortality by birth year (NEAF)'!BC14:BL14)/COUNTA('Mortality by birth year (NEAF)'!BC14:BL14)</f>
        <v>3.5916248293808515</v>
      </c>
      <c r="I44" s="33">
        <f>SUM('Mortality by birth year (NEAF)'!BM14:BV14)/COUNTA('Mortality by birth year (NEAF)'!BM14:BV14)</f>
        <v>3.2352165316092618</v>
      </c>
      <c r="J44" s="33">
        <f>SUM('Mortality by birth year (NEAF)'!BW14:CF14)/COUNTA('Mortality by birth year (NEAF)'!BW14:CF14)</f>
        <v>1.8628970231690858</v>
      </c>
      <c r="K44" s="33">
        <f>SUM('Mortality by birth year (NEAF)'!CG14:CP14)/COUNTA('Mortality by birth year (NEAF)'!CG14:CP14)</f>
        <v>0.46231463421391022</v>
      </c>
      <c r="L44" s="33">
        <f>SUM('Mortality by birth year (NEAF)'!CQ14:CZ14)/COUNTA('Mortality by birth year (NEAF)'!CQ14:CZ14)</f>
        <v>0.34427554998416054</v>
      </c>
      <c r="M44" s="33"/>
      <c r="N44" s="33"/>
      <c r="O44" s="33"/>
      <c r="P44" s="12"/>
      <c r="Q44" s="12"/>
      <c r="R44" s="12"/>
    </row>
    <row r="45" spans="1:18" ht="65.099999999999994" customHeight="1">
      <c r="A45" s="9">
        <v>62.5</v>
      </c>
      <c r="B45" s="33"/>
      <c r="C45" s="33"/>
      <c r="D45" s="33"/>
      <c r="E45" s="33"/>
      <c r="F45" s="11">
        <f>SUM('Mortality by birth year (NEAF)'!AI15:AR15)/COUNTA('Mortality by birth year (NEAF)'!AI15:AR15)</f>
        <v>4.1623661559323581</v>
      </c>
      <c r="G45" s="11">
        <f>SUM('Mortality by birth year (NEAF)'!AS15:BB15)/COUNTA('Mortality by birth year (NEAF)'!AS15:BB15)</f>
        <v>4.0538404737515847</v>
      </c>
      <c r="H45" s="11">
        <f>SUM('Mortality by birth year (NEAF)'!BC15:BL15)/COUNTA('Mortality by birth year (NEAF)'!BC15:BL15)</f>
        <v>5.1422855425344309</v>
      </c>
      <c r="I45" s="33">
        <f>SUM('Mortality by birth year (NEAF)'!BM15:BV15)/COUNTA('Mortality by birth year (NEAF)'!BM15:BV15)</f>
        <v>3.8168755865071531</v>
      </c>
      <c r="J45" s="33">
        <f>SUM('Mortality by birth year (NEAF)'!BW15:CF15)/COUNTA('Mortality by birth year (NEAF)'!BW15:CF15)</f>
        <v>1.5903699271660354</v>
      </c>
      <c r="K45" s="33">
        <f>SUM('Mortality by birth year (NEAF)'!CG15:CP15)/COUNTA('Mortality by birth year (NEAF)'!CG15:CP15)</f>
        <v>0.41943266609312468</v>
      </c>
      <c r="L45" s="33">
        <f>SUM('Mortality by birth year (NEAF)'!CQ15:CZ15)/COUNTA('Mortality by birth year (NEAF)'!CQ15:CZ15)</f>
        <v>0.79973925211534969</v>
      </c>
      <c r="M45" s="33"/>
      <c r="N45" s="33"/>
      <c r="O45" s="33"/>
      <c r="P45" s="12"/>
      <c r="Q45" s="12"/>
      <c r="R45" s="12"/>
    </row>
    <row r="46" spans="1:18" ht="65.099999999999994" customHeight="1">
      <c r="A46" s="9">
        <v>67.5</v>
      </c>
      <c r="B46" s="33"/>
      <c r="C46" s="33"/>
      <c r="D46" s="33"/>
      <c r="E46" s="33"/>
      <c r="F46" s="11">
        <f>SUM('Mortality by birth year (NEAF)'!AI16:AR16)/COUNTA('Mortality by birth year (NEAF)'!AI16:AR16)</f>
        <v>3.9238167147555743</v>
      </c>
      <c r="G46" s="11">
        <f>SUM('Mortality by birth year (NEAF)'!AS16:BB16)/COUNTA('Mortality by birth year (NEAF)'!AS16:BB16)</f>
        <v>5.3354880540664791</v>
      </c>
      <c r="H46" s="33">
        <f>SUM('Mortality by birth year (NEAF)'!BC16:BL16)/COUNTA('Mortality by birth year (NEAF)'!BC16:BL16)</f>
        <v>6.801485119342968</v>
      </c>
      <c r="I46" s="33">
        <f>SUM('Mortality by birth year (NEAF)'!BM16:BV16)/COUNTA('Mortality by birth year (NEAF)'!BM16:BV16)</f>
        <v>3.6678974527725172</v>
      </c>
      <c r="J46" s="33">
        <f>SUM('Mortality by birth year (NEAF)'!BW16:CF16)/COUNTA('Mortality by birth year (NEAF)'!BW16:CF16)</f>
        <v>1.0817461983748138</v>
      </c>
      <c r="K46" s="33">
        <f>SUM('Mortality by birth year (NEAF)'!CG16:CP16)/COUNTA('Mortality by birth year (NEAF)'!CG16:CP16)</f>
        <v>0.69602938366856337</v>
      </c>
      <c r="L46" s="33"/>
      <c r="M46" s="33"/>
      <c r="N46" s="33"/>
      <c r="O46" s="33"/>
      <c r="P46" s="12"/>
      <c r="Q46" s="12"/>
      <c r="R46" s="12"/>
    </row>
    <row r="47" spans="1:18" ht="65.099999999999994" customHeight="1">
      <c r="A47" s="9">
        <v>72.5</v>
      </c>
      <c r="B47" s="33"/>
      <c r="C47" s="33"/>
      <c r="D47" s="33"/>
      <c r="E47" s="11">
        <f>SUM('Mortality by birth year (NEAF)'!Y17:AH17)/COUNTA('Mortality by birth year (NEAF)'!Y17:AH17)</f>
        <v>3.4753408162125079</v>
      </c>
      <c r="F47" s="11">
        <f>SUM('Mortality by birth year (NEAF)'!AI17:AR17)/COUNTA('Mortality by birth year (NEAF)'!AI17:AR17)</f>
        <v>4.6342558166485457</v>
      </c>
      <c r="G47" s="33">
        <f>SUM('Mortality by birth year (NEAF)'!AS17:BB17)/COUNTA('Mortality by birth year (NEAF)'!AS17:BB17)</f>
        <v>6.262196939163772</v>
      </c>
      <c r="H47" s="33">
        <f>SUM('Mortality by birth year (NEAF)'!BC17:BL17)/COUNTA('Mortality by birth year (NEAF)'!BC17:BL17)</f>
        <v>6.8018079323930847</v>
      </c>
      <c r="I47" s="33">
        <f>SUM('Mortality by birth year (NEAF)'!BM17:BV17)/COUNTA('Mortality by birth year (NEAF)'!BM17:BV17)</f>
        <v>3.4818551647445384</v>
      </c>
      <c r="J47" s="33">
        <f>SUM('Mortality by birth year (NEAF)'!BW17:CF17)/COUNTA('Mortality by birth year (NEAF)'!BW17:CF17)</f>
        <v>0.86851688237946689</v>
      </c>
      <c r="K47" s="33">
        <f>SUM('Mortality by birth year (NEAF)'!CG17:CP17)/COUNTA('Mortality by birth year (NEAF)'!CG17:CP17)</f>
        <v>1.6182903150701637</v>
      </c>
      <c r="L47" s="33"/>
      <c r="M47" s="33"/>
      <c r="N47" s="33"/>
      <c r="O47" s="33"/>
      <c r="P47" s="12"/>
      <c r="Q47" s="12"/>
      <c r="R47" s="12"/>
    </row>
    <row r="48" spans="1:18" ht="65.099999999999994" customHeight="1">
      <c r="A48" s="9">
        <v>77.5</v>
      </c>
      <c r="B48" s="33"/>
      <c r="C48" s="33"/>
      <c r="D48" s="33"/>
      <c r="E48" s="11">
        <f>SUM('Mortality by birth year (NEAF)'!Y18:AH18)/COUNTA('Mortality by birth year (NEAF)'!Y18:AH18)</f>
        <v>4.3088714359810885</v>
      </c>
      <c r="F48" s="33">
        <f>SUM('Mortality by birth year (NEAF)'!AI18:AR18)/COUNTA('Mortality by birth year (NEAF)'!AI18:AR18)</f>
        <v>7.6995363166927717</v>
      </c>
      <c r="G48" s="33">
        <f>SUM('Mortality by birth year (NEAF)'!AS18:BB18)/COUNTA('Mortality by birth year (NEAF)'!AS18:BB18)</f>
        <v>8.280400651383621</v>
      </c>
      <c r="H48" s="33">
        <f>SUM('Mortality by birth year (NEAF)'!BC18:BL18)/COUNTA('Mortality by birth year (NEAF)'!BC18:BL18)</f>
        <v>6.2380518094146149</v>
      </c>
      <c r="I48" s="33">
        <f>SUM('Mortality by birth year (NEAF)'!BM18:BV18)/COUNTA('Mortality by birth year (NEAF)'!BM18:BV18)</f>
        <v>2.0471700289925261</v>
      </c>
      <c r="J48" s="33">
        <f>SUM('Mortality by birth year (NEAF)'!BW18:CF18)/COUNTA('Mortality by birth year (NEAF)'!BW18:CF18)</f>
        <v>1.5168413759833026</v>
      </c>
      <c r="K48" s="33"/>
      <c r="L48" s="33"/>
      <c r="M48" s="33"/>
      <c r="N48" s="33"/>
      <c r="O48" s="33"/>
      <c r="P48" s="12"/>
      <c r="Q48" s="12"/>
      <c r="R48" s="12"/>
    </row>
    <row r="49" spans="1:18" ht="65.099999999999994" customHeight="1">
      <c r="A49" s="9">
        <v>82.5</v>
      </c>
      <c r="B49" s="33"/>
      <c r="C49" s="33"/>
      <c r="D49" s="11">
        <f>SUM('Mortality by birth year (NEAF)'!O19:X19)/COUNTA('Mortality by birth year (NEAF)'!O19:X19)</f>
        <v>4.5827531509123771</v>
      </c>
      <c r="E49" s="33">
        <f>SUM('Mortality by birth year (NEAF)'!Y19:AH19)/COUNTA('Mortality by birth year (NEAF)'!Y19:AH19)</f>
        <v>7.2803835863346675</v>
      </c>
      <c r="F49" s="33">
        <f>SUM('Mortality by birth year (NEAF)'!AI19:AR19)/COUNTA('Mortality by birth year (NEAF)'!AI19:AR19)</f>
        <v>6.7260019557400357</v>
      </c>
      <c r="G49" s="33">
        <f>SUM('Mortality by birth year (NEAF)'!AS19:BB19)/COUNTA('Mortality by birth year (NEAF)'!AS19:BB19)</f>
        <v>7.5405443413551128</v>
      </c>
      <c r="H49" s="11">
        <f>SUM('Mortality by birth year (NEAF)'!BC19:BL19)/COUNTA('Mortality by birth year (NEAF)'!BC19:BL19)</f>
        <v>3.5887486638750326</v>
      </c>
      <c r="I49" s="33">
        <f>SUM('Mortality by birth year (NEAF)'!BM19:BV19)/COUNTA('Mortality by birth year (NEAF)'!BM19:BV19)</f>
        <v>2.0084013341399665</v>
      </c>
      <c r="J49" s="33">
        <f>SUM('Mortality by birth year (NEAF)'!BW19:CF19)/COUNTA('Mortality by birth year (NEAF)'!BW19:CF19)</f>
        <v>3.1091561286977045</v>
      </c>
      <c r="K49" s="33"/>
      <c r="L49" s="33"/>
      <c r="M49" s="33"/>
      <c r="N49" s="33"/>
      <c r="O49" s="33"/>
      <c r="P49" s="12"/>
      <c r="Q49" s="12"/>
      <c r="R49" s="12"/>
    </row>
    <row r="50" spans="1:18" ht="65.099999999999994" customHeight="1">
      <c r="A50" s="9">
        <v>87.5</v>
      </c>
      <c r="B50" s="33"/>
      <c r="C50" s="33"/>
      <c r="D50" s="11">
        <f>SUM('Mortality by birth year (NEAF)'!O20:X20)/COUNTA('Mortality by birth year (NEAF)'!O20:X20)</f>
        <v>4.3004938585755337</v>
      </c>
      <c r="E50" s="33">
        <f>SUM('Mortality by birth year (NEAF)'!Y20:AH20)/COUNTA('Mortality by birth year (NEAF)'!Y20:AH20)</f>
        <v>7.3179003179166999</v>
      </c>
      <c r="F50" s="33">
        <f>SUM('Mortality by birth year (NEAF)'!AI20:AR20)/COUNTA('Mortality by birth year (NEAF)'!AI20:AR20)</f>
        <v>5.3875616320106037</v>
      </c>
      <c r="G50" s="33">
        <f>SUM('Mortality by birth year (NEAF)'!AS20:BB20)/COUNTA('Mortality by birth year (NEAF)'!AS20:BB20)</f>
        <v>7.3320731782868931</v>
      </c>
      <c r="H50" s="33">
        <f>SUM('Mortality by birth year (NEAF)'!BC20:BK20)/COUNTA('Mortality by birth year (NEAF)'!BC20:BK20)</f>
        <v>2.4052029055481072</v>
      </c>
      <c r="I50" s="33">
        <f>SUM('Mortality by birth year (NEAF)'!BL20:BS20)/COUNTA('Mortality by birth year (NEAF)'!BL20:BS20)</f>
        <v>1.7796027840907356</v>
      </c>
      <c r="J50" s="33"/>
      <c r="K50" s="33"/>
      <c r="L50" s="33"/>
      <c r="M50" s="33"/>
      <c r="N50" s="33"/>
      <c r="O50" s="33"/>
      <c r="P50" s="12"/>
      <c r="Q50" s="12"/>
      <c r="R50" s="12"/>
    </row>
    <row r="51" spans="1:18" ht="65.099999999999994" customHeight="1">
      <c r="A51" s="9">
        <v>92.5</v>
      </c>
      <c r="B51" s="33"/>
      <c r="C51" s="11">
        <f>SUM('Mortality by birth year (NEAF)'!E21:N21)/COUNTA('Mortality by birth year (NEAF)'!E21:N21)</f>
        <v>10.870401213817457</v>
      </c>
      <c r="D51" s="11">
        <f>SUM('Mortality by birth year (NEAF)'!O21:X21)/COUNTA('Mortality by birth year (NEAF)'!O21:X21)</f>
        <v>2.9315029811824713</v>
      </c>
      <c r="E51" s="33">
        <f>SUM('Mortality by birth year (NEAF)'!Y21:AH21)/COUNTA('Mortality by birth year (NEAF)'!Y21:AH21)</f>
        <v>8.9634117390720718</v>
      </c>
      <c r="F51" s="33">
        <f>SUM('Mortality by birth year (NEAF)'!AI21:AR21)/COUNTA('Mortality by birth year (NEAF)'!AI21:AR21)</f>
        <v>10.283066811095805</v>
      </c>
      <c r="G51" s="33">
        <f>SUM('Mortality by birth year (NEAF)'!AS21:BB21)/COUNTA('Mortality by birth year (NEAF)'!AS21:BB21)</f>
        <v>7.218638039140977</v>
      </c>
      <c r="H51" s="33">
        <f>SUM('Mortality by birth year (NEAF)'!BC21:BJ21)/COUNTA('Mortality by birth year (NEAF)'!BC21:BJ21)</f>
        <v>2.2369328509964164</v>
      </c>
      <c r="I51" s="33">
        <f>SUM('Mortality by birth year (NEAF)'!BL21:BS21)/COUNTA('Mortality by birth year (NEAF)'!BL21:BS21)</f>
        <v>2.0285738294457238</v>
      </c>
      <c r="J51" s="33"/>
      <c r="K51" s="33"/>
      <c r="L51" s="33"/>
      <c r="M51" s="33"/>
      <c r="N51" s="33"/>
      <c r="O51" s="33"/>
      <c r="P51" s="12"/>
      <c r="Q51" s="12"/>
      <c r="R51" s="12"/>
    </row>
    <row r="52" spans="1:18" ht="65.099999999999994" customHeight="1">
      <c r="A52" s="9">
        <v>97.5</v>
      </c>
      <c r="B52" s="33"/>
      <c r="C52" s="11">
        <f>SUM('Mortality by birth year (NEAF)'!E22:N22)/COUNTA('Mortality by birth year (NEAF)'!E22:N22)</f>
        <v>0</v>
      </c>
      <c r="D52" s="33">
        <f>SUM('Mortality by birth year (NEAF)'!O22:X22)/COUNTA('Mortality by birth year (NEAF)'!O22:X22)</f>
        <v>0</v>
      </c>
      <c r="E52" s="11">
        <f>SUM('Mortality by birth year (NEAF)'!Y22:AH22)/COUNTA('Mortality by birth year (NEAF)'!Y22:AH22)</f>
        <v>9.9776843297249709</v>
      </c>
      <c r="F52" s="33">
        <f>SUM('Mortality by birth year (NEAF)'!AI22:AR22)/COUNTA('Mortality by birth year (NEAF)'!AI22:AR22)</f>
        <v>5.686819775491645</v>
      </c>
      <c r="G52" s="11">
        <f>SUM('Mortality by birth year (NEAF)'!AS22:BB22)/COUNTA('Mortality by birth year (NEAF)'!AS22:BB22)</f>
        <v>1.0268560678289065</v>
      </c>
      <c r="H52" s="33">
        <f>SUM('Mortality by birth year (NEAF)'!BC22:BL22)/COUNTA('Mortality by birth year (NEAF)'!BC22:BL22)</f>
        <v>3.6869845660499907</v>
      </c>
      <c r="I52" s="33"/>
      <c r="J52" s="33"/>
      <c r="K52" s="33"/>
      <c r="L52" s="33"/>
      <c r="M52" s="33"/>
      <c r="N52" s="33"/>
      <c r="O52" s="33"/>
      <c r="P52" s="12"/>
      <c r="Q52" s="12"/>
      <c r="R52" s="12"/>
    </row>
    <row r="53" spans="1:18" ht="65.099999999999994" customHeight="1" thickBot="1">
      <c r="A53" s="13">
        <v>102.5</v>
      </c>
      <c r="B53" s="14">
        <f>SUM('Mortality by birth year (NEAF)'!B23:D23)/COUNTA('Mortality by birth year (NEAF)'!B23:D23)</f>
        <v>0</v>
      </c>
      <c r="C53" s="14">
        <f>SUM('Mortality by birth year (NEAF)'!E23:N23)/COUNTA('Mortality by birth year (NEAF)'!E23:N23)</f>
        <v>0</v>
      </c>
      <c r="D53" s="14">
        <f>SUM('Mortality by birth year (NEAF)'!O23:X23)/COUNTA('Mortality by birth year (NEAF)'!O23:X23)</f>
        <v>7.2913574249498456</v>
      </c>
      <c r="E53" s="14">
        <f>SUM('Mortality by birth year (NEAF)'!Y23:AH23)/COUNTA('Mortality by birth year (NEAF)'!Y23:AH23)</f>
        <v>5.0206123549801731</v>
      </c>
      <c r="F53" s="14">
        <f>SUM('Mortality by birth year (NEAF)'!AI23:AR23)/COUNTA('Mortality by birth year (NEAF)'!AI23:AR23)</f>
        <v>6.5896918081743596</v>
      </c>
      <c r="G53" s="11">
        <f>SUM('Mortality by birth year (NEAF)'!AS23:BB23)/COUNTA('Mortality by birth year (NEAF)'!AS23:BB23)</f>
        <v>0</v>
      </c>
      <c r="H53" s="34">
        <f>SUM('Mortality by birth year (NEAF)'!BC23:BL23)/COUNTA('Mortality by birth year (NEAF)'!BC23:BL23)</f>
        <v>0</v>
      </c>
      <c r="I53" s="34"/>
      <c r="J53" s="34"/>
      <c r="K53" s="34"/>
      <c r="L53" s="34"/>
      <c r="M53" s="34"/>
      <c r="N53" s="34"/>
      <c r="O53" s="34"/>
      <c r="P53" s="35"/>
      <c r="Q53" s="35"/>
      <c r="R53" s="35"/>
    </row>
    <row r="54" spans="1:18" ht="13.5" thickTop="1"/>
  </sheetData>
  <phoneticPr fontId="0" type="noConversion"/>
  <printOptions gridLinesSet="0"/>
  <pageMargins left="0.5" right="0.5" top="0.5" bottom="0.5" header="0.5" footer="0.5"/>
  <pageSetup scale="19" orientation="portrait" horizontalDpi="4294967292" verticalDpi="429496729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topLeftCell="A20" workbookViewId="0">
      <selection activeCell="I30" sqref="I30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tabSelected="1" topLeftCell="A20" workbookViewId="0">
      <selection activeCell="I45" sqref="I45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>
      <selection activeCell="J13" sqref="J13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>
      <selection activeCell="J12" sqref="J12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>
      <selection activeCell="I45" sqref="I45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>
      <selection activeCell="J35" sqref="J35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>
      <selection activeCell="J16" sqref="J16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D61"/>
  <sheetViews>
    <sheetView topLeftCell="A43" workbookViewId="0">
      <selection activeCell="I52" sqref="I52:AB60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" width="21.42578125" style="20" customWidth="1"/>
    <col min="2" max="16384" width="10.7109375" style="20"/>
  </cols>
  <sheetData>
    <row r="1" spans="1:30" s="18" customFormat="1" ht="47.25">
      <c r="A1" s="18" t="s">
        <v>52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</row>
    <row r="2" spans="1:30">
      <c r="A2" s="19"/>
    </row>
    <row r="3" spans="1:30" s="23" customFormat="1">
      <c r="A3" s="21">
        <v>1949</v>
      </c>
      <c r="B3" s="22">
        <f>SUM(H3:AC3)</f>
        <v>1855.6991374804013</v>
      </c>
      <c r="C3" s="22">
        <f>'Raw Data (EAM)'!C3/'1 minus TOT (EAM)'!C52</f>
        <v>5.1864517696346226</v>
      </c>
      <c r="D3" s="22">
        <f>'Raw Data (EAM)'!D3/'1 minus TOT (EAM)'!D52</f>
        <v>7.0162658046813355</v>
      </c>
      <c r="E3" s="22">
        <f>'Raw Data (EAM)'!E3/'1 minus TOT (EAM)'!E52</f>
        <v>7.0110744107205596</v>
      </c>
      <c r="F3" s="22">
        <f>'Raw Data (EAM)'!F3/'1 minus TOT (EAM)'!F52</f>
        <v>8.0075772368364291</v>
      </c>
      <c r="G3" s="22">
        <f>'Raw Data (EAM)'!G3/'1 minus TOT (EAM)'!G52</f>
        <v>7.005372743218075</v>
      </c>
      <c r="H3" s="22">
        <f>SUM(C3:G3)</f>
        <v>34.226741965091023</v>
      </c>
      <c r="I3" s="22">
        <f>'Raw Data (EAM)'!I3/'1 minus TOT (EAM)'!I52</f>
        <v>30.021813643348104</v>
      </c>
      <c r="J3" s="22">
        <f>'Raw Data (EAM)'!J3/'1 minus TOT (EAM)'!J52</f>
        <v>31.02165222239466</v>
      </c>
      <c r="K3" s="22">
        <f>'Raw Data (EAM)'!K3/'1 minus TOT (EAM)'!K52</f>
        <v>34.042175375665863</v>
      </c>
      <c r="L3" s="22">
        <f>'Raw Data (EAM)'!L3/'1 minus TOT (EAM)'!L52</f>
        <v>59.098125203146623</v>
      </c>
      <c r="M3" s="22">
        <f>'Raw Data (EAM)'!M3/'1 minus TOT (EAM)'!M52</f>
        <v>51.083507716975113</v>
      </c>
      <c r="N3" s="22">
        <f>'Raw Data (EAM)'!N3/'1 minus TOT (EAM)'!N52</f>
        <v>64.125491936229452</v>
      </c>
      <c r="O3" s="22">
        <f>'Raw Data (EAM)'!O3/'1 minus TOT (EAM)'!O52</f>
        <v>72.219352003470206</v>
      </c>
      <c r="P3" s="22">
        <f>'Raw Data (EAM)'!P3/'1 minus TOT (EAM)'!P52</f>
        <v>87.425098119683327</v>
      </c>
      <c r="Q3" s="22">
        <f>'Raw Data (EAM)'!Q3/'1 minus TOT (EAM)'!Q52</f>
        <v>136.01747440363195</v>
      </c>
      <c r="R3" s="22">
        <f>'Raw Data (EAM)'!R3/'1 minus TOT (EAM)'!R52</f>
        <v>183.17702422829032</v>
      </c>
      <c r="S3" s="22">
        <f>'Raw Data (EAM)'!S3/'1 minus TOT (EAM)'!S52</f>
        <v>209.94155209097718</v>
      </c>
      <c r="T3" s="22">
        <f>'Raw Data (EAM)'!T3/'1 minus TOT (EAM)'!T52</f>
        <v>241.66422087018586</v>
      </c>
      <c r="U3" s="22">
        <f>'Raw Data (EAM)'!U3/'1 minus TOT (EAM)'!U52</f>
        <v>247.68003354594219</v>
      </c>
      <c r="V3" s="22">
        <f>'Raw Data (EAM)'!V3/'1 minus TOT (EAM)'!V52</f>
        <v>184.9735521717902</v>
      </c>
      <c r="W3" s="22">
        <f>'Raw Data (EAM)'!W3/'1 minus TOT (EAM)'!W52</f>
        <v>123.46886579343084</v>
      </c>
      <c r="X3" s="22">
        <f>'Raw Data (EAM)'!X3/'1 minus TOT (EAM)'!X52</f>
        <v>41.818735670985831</v>
      </c>
      <c r="Y3" s="22">
        <f>'Raw Data (EAM)'!Y3/'1 minus TOT (EAM)'!Y52</f>
        <v>15.193389515694749</v>
      </c>
      <c r="Z3" s="22">
        <f>'Raw Data (EAM)'!Z3/'1 minus TOT (EAM)'!Z52</f>
        <v>5.5228758845813131</v>
      </c>
      <c r="AA3" s="22">
        <f>'Raw Data (EAM)'!AA3/'1 minus TOT (EAM)'!AA52</f>
        <v>1.4741118796588546</v>
      </c>
      <c r="AB3" s="22">
        <f>'Raw Data (EAM)'!AB3/'1 minus TOT (EAM)'!AB52</f>
        <v>1.50334323922734</v>
      </c>
      <c r="AC3" s="22"/>
    </row>
    <row r="4" spans="1:30" s="23" customFormat="1">
      <c r="A4" s="21">
        <v>1950</v>
      </c>
      <c r="B4" s="22">
        <f t="shared" ref="B4:B60" si="0">SUM(H4:AC4)</f>
        <v>2021.2711975447221</v>
      </c>
      <c r="C4" s="22">
        <f>'Raw Data (EAM)'!C4/'1 minus TOT (EAM)'!C53</f>
        <v>3.0985918118770042</v>
      </c>
      <c r="D4" s="22">
        <f>'Raw Data (EAM)'!D4/'1 minus TOT (EAM)'!D53</f>
        <v>5.0103310818113913</v>
      </c>
      <c r="E4" s="22">
        <f>'Raw Data (EAM)'!E4/'1 minus TOT (EAM)'!E53</f>
        <v>7.008936662852788</v>
      </c>
      <c r="F4" s="22">
        <f>'Raw Data (EAM)'!F4/'1 minus TOT (EAM)'!F53</f>
        <v>19.020565163254236</v>
      </c>
      <c r="G4" s="22">
        <f>'Raw Data (EAM)'!G4/'1 minus TOT (EAM)'!G53</f>
        <v>8.0054645002414873</v>
      </c>
      <c r="H4" s="22">
        <f t="shared" ref="H4:H51" si="1">SUM(C4:G4)</f>
        <v>42.143889220036911</v>
      </c>
      <c r="I4" s="22">
        <f>'Raw Data (EAM)'!I4/'1 minus TOT (EAM)'!I53</f>
        <v>42.026875730135259</v>
      </c>
      <c r="J4" s="22">
        <f>'Raw Data (EAM)'!J4/'1 minus TOT (EAM)'!J53</f>
        <v>34.021977974878808</v>
      </c>
      <c r="K4" s="22">
        <f>'Raw Data (EAM)'!K4/'1 minus TOT (EAM)'!K53</f>
        <v>48.059072964472065</v>
      </c>
      <c r="L4" s="22">
        <f>'Raw Data (EAM)'!L4/'1 minus TOT (EAM)'!L53</f>
        <v>30.04895284769081</v>
      </c>
      <c r="M4" s="22">
        <f>'Raw Data (EAM)'!M4/'1 minus TOT (EAM)'!M53</f>
        <v>47.07626871038191</v>
      </c>
      <c r="N4" s="22">
        <f>'Raw Data (EAM)'!N4/'1 minus TOT (EAM)'!N53</f>
        <v>58.111596019247472</v>
      </c>
      <c r="O4" s="22">
        <f>'Raw Data (EAM)'!O4/'1 minus TOT (EAM)'!O53</f>
        <v>80.230835309579234</v>
      </c>
      <c r="P4" s="22">
        <f>'Raw Data (EAM)'!P4/'1 minus TOT (EAM)'!P53</f>
        <v>120.57605309264621</v>
      </c>
      <c r="Q4" s="22">
        <f>'Raw Data (EAM)'!Q4/'1 minus TOT (EAM)'!Q53</f>
        <v>132.97173268157988</v>
      </c>
      <c r="R4" s="22">
        <f>'Raw Data (EAM)'!R4/'1 minus TOT (EAM)'!R53</f>
        <v>180.08276645591602</v>
      </c>
      <c r="S4" s="22">
        <f>'Raw Data (EAM)'!S4/'1 minus TOT (EAM)'!S53</f>
        <v>238.36005472247319</v>
      </c>
      <c r="T4" s="22">
        <f>'Raw Data (EAM)'!T4/'1 minus TOT (EAM)'!T53</f>
        <v>279.5314490398643</v>
      </c>
      <c r="U4" s="22">
        <f>'Raw Data (EAM)'!U4/'1 minus TOT (EAM)'!U53</f>
        <v>261.30722398781643</v>
      </c>
      <c r="V4" s="22">
        <f>'Raw Data (EAM)'!V4/'1 minus TOT (EAM)'!V53</f>
        <v>194.62416932376453</v>
      </c>
      <c r="W4" s="22">
        <f>'Raw Data (EAM)'!W4/'1 minus TOT (EAM)'!W53</f>
        <v>133.28324722570019</v>
      </c>
      <c r="X4" s="22">
        <f>'Raw Data (EAM)'!X4/'1 minus TOT (EAM)'!X53</f>
        <v>71.354424697667127</v>
      </c>
      <c r="Y4" s="22">
        <f>'Raw Data (EAM)'!Y4/'1 minus TOT (EAM)'!Y53</f>
        <v>17.871622173905934</v>
      </c>
      <c r="Z4" s="22">
        <f>'Raw Data (EAM)'!Z4/'1 minus TOT (EAM)'!Z53</f>
        <v>7.0969326875833509</v>
      </c>
      <c r="AA4" s="22">
        <f>'Raw Data (EAM)'!AA4/'1 minus TOT (EAM)'!AA53</f>
        <v>1.4920526793823794</v>
      </c>
      <c r="AB4" s="22">
        <f>'Raw Data (EAM)'!AB4/'1 minus TOT (EAM)'!AB53</f>
        <v>0</v>
      </c>
      <c r="AC4" s="22">
        <v>1</v>
      </c>
    </row>
    <row r="5" spans="1:30" s="23" customFormat="1">
      <c r="A5" s="21">
        <v>1951</v>
      </c>
      <c r="B5" s="22">
        <f t="shared" si="0"/>
        <v>2183.4780422130016</v>
      </c>
      <c r="C5" s="22">
        <f>'Raw Data (EAM)'!C5/'1 minus TOT (EAM)'!C54</f>
        <v>3.0982631248088275</v>
      </c>
      <c r="D5" s="22">
        <f>'Raw Data (EAM)'!D5/'1 minus TOT (EAM)'!D54</f>
        <v>3.0060416935922039</v>
      </c>
      <c r="E5" s="22">
        <f>'Raw Data (EAM)'!E5/'1 minus TOT (EAM)'!E54</f>
        <v>4.0052041040071922</v>
      </c>
      <c r="F5" s="22">
        <f>'Raw Data (EAM)'!F5/'1 minus TOT (EAM)'!F54</f>
        <v>12.011937862966453</v>
      </c>
      <c r="G5" s="22">
        <f>'Raw Data (EAM)'!G5/'1 minus TOT (EAM)'!G54</f>
        <v>15.013417330687084</v>
      </c>
      <c r="H5" s="22">
        <f t="shared" si="1"/>
        <v>37.134864116061763</v>
      </c>
      <c r="I5" s="22">
        <f>'Raw Data (EAM)'!I5/'1 minus TOT (EAM)'!I54</f>
        <v>39.024756071978196</v>
      </c>
      <c r="J5" s="22">
        <f>'Raw Data (EAM)'!J5/'1 minus TOT (EAM)'!J54</f>
        <v>30.018860128686534</v>
      </c>
      <c r="K5" s="22">
        <f>'Raw Data (EAM)'!K5/'1 minus TOT (EAM)'!K54</f>
        <v>36.043612458758645</v>
      </c>
      <c r="L5" s="22">
        <f>'Raw Data (EAM)'!L5/'1 minus TOT (EAM)'!L54</f>
        <v>42.067490740164473</v>
      </c>
      <c r="M5" s="22">
        <f>'Raw Data (EAM)'!M5/'1 minus TOT (EAM)'!M54</f>
        <v>53.087503492276539</v>
      </c>
      <c r="N5" s="22">
        <f>'Raw Data (EAM)'!N5/'1 minus TOT (EAM)'!N54</f>
        <v>47.092736750226678</v>
      </c>
      <c r="O5" s="22">
        <f>'Raw Data (EAM)'!O5/'1 minus TOT (EAM)'!O54</f>
        <v>90.256912313255199</v>
      </c>
      <c r="P5" s="22">
        <f>'Raw Data (EAM)'!P5/'1 minus TOT (EAM)'!P54</f>
        <v>109.52636528750948</v>
      </c>
      <c r="Q5" s="22">
        <f>'Raw Data (EAM)'!Q5/'1 minus TOT (EAM)'!Q54</f>
        <v>148.07214095169655</v>
      </c>
      <c r="R5" s="22">
        <f>'Raw Data (EAM)'!R5/'1 minus TOT (EAM)'!R54</f>
        <v>234.71820283070898</v>
      </c>
      <c r="S5" s="22">
        <f>'Raw Data (EAM)'!S5/'1 minus TOT (EAM)'!S54</f>
        <v>281.22263465438755</v>
      </c>
      <c r="T5" s="22">
        <f>'Raw Data (EAM)'!T5/'1 minus TOT (EAM)'!T54</f>
        <v>287.73969429326593</v>
      </c>
      <c r="U5" s="22">
        <f>'Raw Data (EAM)'!U5/'1 minus TOT (EAM)'!U54</f>
        <v>272.87348715692917</v>
      </c>
      <c r="V5" s="22">
        <f>'Raw Data (EAM)'!V5/'1 minus TOT (EAM)'!V54</f>
        <v>213.63453628370465</v>
      </c>
      <c r="W5" s="22">
        <f>'Raw Data (EAM)'!W5/'1 minus TOT (EAM)'!W54</f>
        <v>147.60090593294976</v>
      </c>
      <c r="X5" s="22">
        <f>'Raw Data (EAM)'!X5/'1 minus TOT (EAM)'!X54</f>
        <v>77.066824373345867</v>
      </c>
      <c r="Y5" s="22">
        <f>'Raw Data (EAM)'!Y5/'1 minus TOT (EAM)'!Y54</f>
        <v>26.6953594857914</v>
      </c>
      <c r="Z5" s="22">
        <f>'Raw Data (EAM)'!Z5/'1 minus TOT (EAM)'!Z54</f>
        <v>8.6011548913043487</v>
      </c>
      <c r="AA5" s="22">
        <f>'Raw Data (EAM)'!AA5/'1 minus TOT (EAM)'!AA54</f>
        <v>0</v>
      </c>
      <c r="AB5" s="22">
        <f>'Raw Data (EAM)'!AB5/'1 minus TOT (EAM)'!AB54</f>
        <v>0</v>
      </c>
      <c r="AC5" s="22">
        <v>1</v>
      </c>
    </row>
    <row r="6" spans="1:30" s="24" customFormat="1">
      <c r="A6" s="21">
        <v>1952</v>
      </c>
      <c r="B6" s="22">
        <f t="shared" si="0"/>
        <v>2285.4412085656659</v>
      </c>
      <c r="C6" s="22">
        <f>'Raw Data (EAM)'!C6/'1 minus TOT (EAM)'!C55</f>
        <v>5.1617575189211324</v>
      </c>
      <c r="D6" s="22">
        <f>'Raw Data (EAM)'!D6/'1 minus TOT (EAM)'!D55</f>
        <v>7.0142248444567965</v>
      </c>
      <c r="E6" s="22">
        <f>'Raw Data (EAM)'!E6/'1 minus TOT (EAM)'!E55</f>
        <v>11.01438513588027</v>
      </c>
      <c r="F6" s="22">
        <f>'Raw Data (EAM)'!F6/'1 minus TOT (EAM)'!F55</f>
        <v>12.012067800802583</v>
      </c>
      <c r="G6" s="22">
        <f>'Raw Data (EAM)'!G6/'1 minus TOT (EAM)'!G55</f>
        <v>12.010184826369882</v>
      </c>
      <c r="H6" s="22">
        <f t="shared" si="1"/>
        <v>47.212620126430664</v>
      </c>
      <c r="I6" s="22">
        <f>'Raw Data (EAM)'!I6/'1 minus TOT (EAM)'!I55</f>
        <v>46.030651697661241</v>
      </c>
      <c r="J6" s="22">
        <f>'Raw Data (EAM)'!J6/'1 minus TOT (EAM)'!J55</f>
        <v>19.011773184395302</v>
      </c>
      <c r="K6" s="22">
        <f>'Raw Data (EAM)'!K6/'1 minus TOT (EAM)'!K55</f>
        <v>37.046451732476015</v>
      </c>
      <c r="L6" s="22">
        <f>'Raw Data (EAM)'!L6/'1 minus TOT (EAM)'!L55</f>
        <v>40.062964583766373</v>
      </c>
      <c r="M6" s="22">
        <f>'Raw Data (EAM)'!M6/'1 minus TOT (EAM)'!M55</f>
        <v>45.074702258689328</v>
      </c>
      <c r="N6" s="22">
        <f>'Raw Data (EAM)'!N6/'1 minus TOT (EAM)'!N55</f>
        <v>57.11011767438827</v>
      </c>
      <c r="O6" s="22">
        <f>'Raw Data (EAM)'!O6/'1 minus TOT (EAM)'!O55</f>
        <v>68.186375690302995</v>
      </c>
      <c r="P6" s="22">
        <f>'Raw Data (EAM)'!P6/'1 minus TOT (EAM)'!P55</f>
        <v>105.49182129289504</v>
      </c>
      <c r="Q6" s="22">
        <f>'Raw Data (EAM)'!Q6/'1 minus TOT (EAM)'!Q55</f>
        <v>155.13568902225987</v>
      </c>
      <c r="R6" s="22">
        <f>'Raw Data (EAM)'!R6/'1 minus TOT (EAM)'!R55</f>
        <v>214.44414314787562</v>
      </c>
      <c r="S6" s="22">
        <f>'Raw Data (EAM)'!S6/'1 minus TOT (EAM)'!S55</f>
        <v>265.89932217951105</v>
      </c>
      <c r="T6" s="22">
        <f>'Raw Data (EAM)'!T6/'1 minus TOT (EAM)'!T55</f>
        <v>342.32874263931785</v>
      </c>
      <c r="U6" s="22">
        <f>'Raw Data (EAM)'!U6/'1 minus TOT (EAM)'!U55</f>
        <v>305.13030106873225</v>
      </c>
      <c r="V6" s="22">
        <f>'Raw Data (EAM)'!V6/'1 minus TOT (EAM)'!V55</f>
        <v>267.42106770782237</v>
      </c>
      <c r="W6" s="22">
        <f>'Raw Data (EAM)'!W6/'1 minus TOT (EAM)'!W55</f>
        <v>159.44154061987103</v>
      </c>
      <c r="X6" s="22">
        <f>'Raw Data (EAM)'!X6/'1 minus TOT (EAM)'!X55</f>
        <v>75.696906281350678</v>
      </c>
      <c r="Y6" s="22">
        <f>'Raw Data (EAM)'!Y6/'1 minus TOT (EAM)'!Y55</f>
        <v>28.926194677253342</v>
      </c>
      <c r="Z6" s="22">
        <f>'Raw Data (EAM)'!Z6/'1 minus TOT (EAM)'!Z55</f>
        <v>4.2166879795396417</v>
      </c>
      <c r="AA6" s="22">
        <f>'Raw Data (EAM)'!AA6/'1 minus TOT (EAM)'!AA55</f>
        <v>1.5731350011268876</v>
      </c>
      <c r="AB6" s="22">
        <f>'Raw Data (EAM)'!AB6/'1 minus TOT (EAM)'!AB55</f>
        <v>0</v>
      </c>
      <c r="AC6" s="22"/>
      <c r="AD6" s="23"/>
    </row>
    <row r="7" spans="1:30" s="24" customFormat="1">
      <c r="A7" s="21">
        <v>1953</v>
      </c>
      <c r="B7" s="22">
        <f t="shared" si="0"/>
        <v>2531.5754959784367</v>
      </c>
      <c r="C7" s="22">
        <f>'Raw Data (EAM)'!C7/'1 minus TOT (EAM)'!C56</f>
        <v>1.0316698873441266</v>
      </c>
      <c r="D7" s="22">
        <f>'Raw Data (EAM)'!D7/'1 minus TOT (EAM)'!D56</f>
        <v>2.0038959855587488</v>
      </c>
      <c r="E7" s="22">
        <f>'Raw Data (EAM)'!E7/'1 minus TOT (EAM)'!E56</f>
        <v>5.0059644617742292</v>
      </c>
      <c r="F7" s="22">
        <f>'Raw Data (EAM)'!F7/'1 minus TOT (EAM)'!F56</f>
        <v>13.012153418456467</v>
      </c>
      <c r="G7" s="22">
        <f>'Raw Data (EAM)'!G7/'1 minus TOT (EAM)'!G56</f>
        <v>17.012900282013028</v>
      </c>
      <c r="H7" s="22">
        <f t="shared" si="1"/>
        <v>38.066584035146604</v>
      </c>
      <c r="I7" s="22">
        <f>'Raw Data (EAM)'!I7/'1 minus TOT (EAM)'!I56</f>
        <v>72.044920972363428</v>
      </c>
      <c r="J7" s="22">
        <f>'Raw Data (EAM)'!J7/'1 minus TOT (EAM)'!J56</f>
        <v>41.024526202211241</v>
      </c>
      <c r="K7" s="22">
        <f>'Raw Data (EAM)'!K7/'1 minus TOT (EAM)'!K56</f>
        <v>34.040486047707745</v>
      </c>
      <c r="L7" s="22">
        <f>'Raw Data (EAM)'!L7/'1 minus TOT (EAM)'!L56</f>
        <v>52.081337794094949</v>
      </c>
      <c r="M7" s="22">
        <f>'Raw Data (EAM)'!M7/'1 minus TOT (EAM)'!M56</f>
        <v>66.104696518608506</v>
      </c>
      <c r="N7" s="22">
        <f>'Raw Data (EAM)'!N7/'1 minus TOT (EAM)'!N56</f>
        <v>61.114278734455354</v>
      </c>
      <c r="O7" s="22">
        <f>'Raw Data (EAM)'!O7/'1 minus TOT (EAM)'!O56</f>
        <v>91.238982427112731</v>
      </c>
      <c r="P7" s="22">
        <f>'Raw Data (EAM)'!P7/'1 minus TOT (EAM)'!P56</f>
        <v>115.52811938953984</v>
      </c>
      <c r="Q7" s="22">
        <f>'Raw Data (EAM)'!Q7/'1 minus TOT (EAM)'!Q56</f>
        <v>170.23867285990909</v>
      </c>
      <c r="R7" s="22">
        <f>'Raw Data (EAM)'!R7/'1 minus TOT (EAM)'!R56</f>
        <v>213.3738317872195</v>
      </c>
      <c r="S7" s="22">
        <f>'Raw Data (EAM)'!S7/'1 minus TOT (EAM)'!S56</f>
        <v>303.48788266371207</v>
      </c>
      <c r="T7" s="22">
        <f>'Raw Data (EAM)'!T7/'1 minus TOT (EAM)'!T56</f>
        <v>351.71327031717317</v>
      </c>
      <c r="U7" s="22">
        <f>'Raw Data (EAM)'!U7/'1 minus TOT (EAM)'!U56</f>
        <v>325.06596476195853</v>
      </c>
      <c r="V7" s="22">
        <f>'Raw Data (EAM)'!V7/'1 minus TOT (EAM)'!V56</f>
        <v>280.17529053127623</v>
      </c>
      <c r="W7" s="22">
        <f>'Raw Data (EAM)'!W7/'1 minus TOT (EAM)'!W56</f>
        <v>191.45228563727301</v>
      </c>
      <c r="X7" s="22">
        <f>'Raw Data (EAM)'!X7/'1 minus TOT (EAM)'!X56</f>
        <v>86.264888901619045</v>
      </c>
      <c r="Y7" s="22">
        <f>'Raw Data (EAM)'!Y7/'1 minus TOT (EAM)'!Y56</f>
        <v>24.094464876531816</v>
      </c>
      <c r="Z7" s="22">
        <f>'Raw Data (EAM)'!Z7/'1 minus TOT (EAM)'!Z56</f>
        <v>11.39969947407964</v>
      </c>
      <c r="AA7" s="22">
        <f>'Raw Data (EAM)'!AA7/'1 minus TOT (EAM)'!AA56</f>
        <v>3.0653120464441219</v>
      </c>
      <c r="AB7" s="22">
        <f>'Raw Data (EAM)'!AB7/'1 minus TOT (EAM)'!AB56</f>
        <v>0</v>
      </c>
      <c r="AC7" s="22"/>
    </row>
    <row r="8" spans="1:30" s="23" customFormat="1">
      <c r="A8" s="21">
        <v>1954</v>
      </c>
      <c r="B8" s="22">
        <f t="shared" si="0"/>
        <v>2613.6414511439339</v>
      </c>
      <c r="C8" s="22">
        <f>'Raw Data (EAM)'!C8/'1 minus TOT (EAM)'!C57</f>
        <v>9.2713875582366576</v>
      </c>
      <c r="D8" s="22">
        <f>'Raw Data (EAM)'!D8/'1 minus TOT (EAM)'!D57</f>
        <v>3.005314939414935</v>
      </c>
      <c r="E8" s="22">
        <f>'Raw Data (EAM)'!E8/'1 minus TOT (EAM)'!E57</f>
        <v>10.011069988289261</v>
      </c>
      <c r="F8" s="22">
        <f>'Raw Data (EAM)'!F8/'1 minus TOT (EAM)'!F57</f>
        <v>17.014313879511118</v>
      </c>
      <c r="G8" s="22">
        <f>'Raw Data (EAM)'!G8/'1 minus TOT (EAM)'!G57</f>
        <v>8.0054557262034596</v>
      </c>
      <c r="H8" s="22">
        <f t="shared" si="1"/>
        <v>47.307542091655428</v>
      </c>
      <c r="I8" s="22">
        <f>'Raw Data (EAM)'!I8/'1 minus TOT (EAM)'!I57</f>
        <v>46.026849192925958</v>
      </c>
      <c r="J8" s="22">
        <f>'Raw Data (EAM)'!J8/'1 minus TOT (EAM)'!J57</f>
        <v>35.018887600545476</v>
      </c>
      <c r="K8" s="22">
        <f>'Raw Data (EAM)'!K8/'1 minus TOT (EAM)'!K57</f>
        <v>42.045709334944888</v>
      </c>
      <c r="L8" s="22">
        <f>'Raw Data (EAM)'!L8/'1 minus TOT (EAM)'!L57</f>
        <v>48.07068986949632</v>
      </c>
      <c r="M8" s="22">
        <f>'Raw Data (EAM)'!M8/'1 minus TOT (EAM)'!M57</f>
        <v>57.087283117607512</v>
      </c>
      <c r="N8" s="22">
        <f>'Raw Data (EAM)'!N8/'1 minus TOT (EAM)'!N57</f>
        <v>59.106955502322236</v>
      </c>
      <c r="O8" s="22">
        <f>'Raw Data (EAM)'!O8/'1 minus TOT (EAM)'!O57</f>
        <v>90.224813283121279</v>
      </c>
      <c r="P8" s="22">
        <f>'Raw Data (EAM)'!P8/'1 minus TOT (EAM)'!P57</f>
        <v>146.61592081837111</v>
      </c>
      <c r="Q8" s="22">
        <f>'Raw Data (EAM)'!Q8/'1 minus TOT (EAM)'!Q57</f>
        <v>177.24330324547159</v>
      </c>
      <c r="R8" s="22">
        <f>'Raw Data (EAM)'!R8/'1 minus TOT (EAM)'!R57</f>
        <v>230.46677381810122</v>
      </c>
      <c r="S8" s="22">
        <f>'Raw Data (EAM)'!S8/'1 minus TOT (EAM)'!S57</f>
        <v>313.33442345718225</v>
      </c>
      <c r="T8" s="22">
        <f>'Raw Data (EAM)'!T8/'1 minus TOT (EAM)'!T57</f>
        <v>326.67230587740767</v>
      </c>
      <c r="U8" s="22">
        <f>'Raw Data (EAM)'!U8/'1 minus TOT (EAM)'!U57</f>
        <v>365.35689660941784</v>
      </c>
      <c r="V8" s="22">
        <f>'Raw Data (EAM)'!V8/'1 minus TOT (EAM)'!V57</f>
        <v>282.95082877805817</v>
      </c>
      <c r="W8" s="22">
        <f>'Raw Data (EAM)'!W8/'1 minus TOT (EAM)'!W57</f>
        <v>215.97996296256187</v>
      </c>
      <c r="X8" s="22">
        <f>'Raw Data (EAM)'!X8/'1 minus TOT (EAM)'!X57</f>
        <v>80.971047935370507</v>
      </c>
      <c r="Y8" s="22">
        <f>'Raw Data (EAM)'!Y8/'1 minus TOT (EAM)'!Y57</f>
        <v>31.31289858192288</v>
      </c>
      <c r="Z8" s="22">
        <f>'Raw Data (EAM)'!Z8/'1 minus TOT (EAM)'!Z57</f>
        <v>15.322359843546282</v>
      </c>
      <c r="AA8" s="22">
        <f>'Raw Data (EAM)'!AA8/'1 minus TOT (EAM)'!AA57</f>
        <v>1.5259992239037643</v>
      </c>
      <c r="AB8" s="22">
        <f>'Raw Data (EAM)'!AB8/'1 minus TOT (EAM)'!AB57</f>
        <v>0</v>
      </c>
      <c r="AC8" s="22">
        <v>1</v>
      </c>
    </row>
    <row r="9" spans="1:30" s="24" customFormat="1">
      <c r="A9" s="21">
        <v>1955</v>
      </c>
      <c r="B9" s="22">
        <f t="shared" si="0"/>
        <v>2815.165090631262</v>
      </c>
      <c r="C9" s="22">
        <f>'Raw Data (EAM)'!C9/'1 minus TOT (EAM)'!C58</f>
        <v>2.0587084802375206</v>
      </c>
      <c r="D9" s="22">
        <f>'Raw Data (EAM)'!D9/'1 minus TOT (EAM)'!D58</f>
        <v>12.020649995214102</v>
      </c>
      <c r="E9" s="22">
        <f>'Raw Data (EAM)'!E9/'1 minus TOT (EAM)'!E58</f>
        <v>6.0062853841985859</v>
      </c>
      <c r="F9" s="22">
        <f>'Raw Data (EAM)'!F9/'1 minus TOT (EAM)'!F58</f>
        <v>18.015350541173415</v>
      </c>
      <c r="G9" s="22">
        <f>'Raw Data (EAM)'!G9/'1 minus TOT (EAM)'!G58</f>
        <v>17.010782172929144</v>
      </c>
      <c r="H9" s="22">
        <f t="shared" si="1"/>
        <v>55.111776573752763</v>
      </c>
      <c r="I9" s="22">
        <f>'Raw Data (EAM)'!I9/'1 minus TOT (EAM)'!I58</f>
        <v>89.05147765304568</v>
      </c>
      <c r="J9" s="22">
        <f>'Raw Data (EAM)'!J9/'1 minus TOT (EAM)'!J58</f>
        <v>25.013285236397117</v>
      </c>
      <c r="K9" s="22">
        <f>'Raw Data (EAM)'!K9/'1 minus TOT (EAM)'!K58</f>
        <v>45.05056374740397</v>
      </c>
      <c r="L9" s="22">
        <f>'Raw Data (EAM)'!L9/'1 minus TOT (EAM)'!L58</f>
        <v>43.06673927610629</v>
      </c>
      <c r="M9" s="22">
        <f>'Raw Data (EAM)'!M9/'1 minus TOT (EAM)'!M58</f>
        <v>47.072209632904645</v>
      </c>
      <c r="N9" s="22">
        <f>'Raw Data (EAM)'!N9/'1 minus TOT (EAM)'!N58</f>
        <v>68.120892797564821</v>
      </c>
      <c r="O9" s="22">
        <f>'Raw Data (EAM)'!O9/'1 minus TOT (EAM)'!O58</f>
        <v>110.27566945338152</v>
      </c>
      <c r="P9" s="22">
        <f>'Raw Data (EAM)'!P9/'1 minus TOT (EAM)'!P58</f>
        <v>129.53996897069896</v>
      </c>
      <c r="Q9" s="22">
        <f>'Raw Data (EAM)'!Q9/'1 minus TOT (EAM)'!Q58</f>
        <v>189.32171450327868</v>
      </c>
      <c r="R9" s="22">
        <f>'Raw Data (EAM)'!R9/'1 minus TOT (EAM)'!R58</f>
        <v>228.45140542604415</v>
      </c>
      <c r="S9" s="22">
        <f>'Raw Data (EAM)'!S9/'1 minus TOT (EAM)'!S58</f>
        <v>315.36550151398484</v>
      </c>
      <c r="T9" s="22">
        <f>'Raw Data (EAM)'!T9/'1 minus TOT (EAM)'!T58</f>
        <v>377.03621508818765</v>
      </c>
      <c r="U9" s="22">
        <f>'Raw Data (EAM)'!U9/'1 minus TOT (EAM)'!U58</f>
        <v>389.44604592114092</v>
      </c>
      <c r="V9" s="22">
        <f>'Raw Data (EAM)'!V9/'1 minus TOT (EAM)'!V58</f>
        <v>324.69378842426414</v>
      </c>
      <c r="W9" s="22">
        <f>'Raw Data (EAM)'!W9/'1 minus TOT (EAM)'!W58</f>
        <v>230.93679583787545</v>
      </c>
      <c r="X9" s="22">
        <f>'Raw Data (EAM)'!X9/'1 minus TOT (EAM)'!X58</f>
        <v>94.171424979966375</v>
      </c>
      <c r="Y9" s="22">
        <f>'Raw Data (EAM)'!Y9/'1 minus TOT (EAM)'!Y58</f>
        <v>40.592755583455755</v>
      </c>
      <c r="Z9" s="22">
        <f>'Raw Data (EAM)'!Z9/'1 minus TOT (EAM)'!Z58</f>
        <v>11.266354732773403</v>
      </c>
      <c r="AA9" s="22">
        <f>'Raw Data (EAM)'!AA9/'1 minus TOT (EAM)'!AA58</f>
        <v>1.580505279034691</v>
      </c>
      <c r="AB9" s="22">
        <f>'Raw Data (EAM)'!AB9/'1 minus TOT (EAM)'!AB58</f>
        <v>0</v>
      </c>
      <c r="AC9" s="22"/>
    </row>
    <row r="10" spans="1:30" s="23" customFormat="1">
      <c r="A10" s="21">
        <v>1956</v>
      </c>
      <c r="B10" s="22">
        <f t="shared" si="0"/>
        <v>2928.0939011405931</v>
      </c>
      <c r="C10" s="22">
        <f>'Raw Data (EAM)'!C10/'1 minus TOT (EAM)'!C59</f>
        <v>7.2027372802466862</v>
      </c>
      <c r="D10" s="22">
        <f>'Raw Data (EAM)'!D10/'1 minus TOT (EAM)'!D59</f>
        <v>2.0032734505329066</v>
      </c>
      <c r="E10" s="22">
        <f>'Raw Data (EAM)'!E10/'1 minus TOT (EAM)'!E59</f>
        <v>3.0031409445949726</v>
      </c>
      <c r="F10" s="22">
        <f>'Raw Data (EAM)'!F10/'1 minus TOT (EAM)'!F59</f>
        <v>13.01027425353332</v>
      </c>
      <c r="G10" s="22">
        <f>'Raw Data (EAM)'!G10/'1 minus TOT (EAM)'!G59</f>
        <v>15.00988661408897</v>
      </c>
      <c r="H10" s="22">
        <f t="shared" si="1"/>
        <v>40.229312542996851</v>
      </c>
      <c r="I10" s="22">
        <f>'Raw Data (EAM)'!I10/'1 minus TOT (EAM)'!I59</f>
        <v>67.036953382417124</v>
      </c>
      <c r="J10" s="22">
        <f>'Raw Data (EAM)'!J10/'1 minus TOT (EAM)'!J59</f>
        <v>44.022468594509469</v>
      </c>
      <c r="K10" s="22">
        <f>'Raw Data (EAM)'!K10/'1 minus TOT (EAM)'!K59</f>
        <v>57.064296387448366</v>
      </c>
      <c r="L10" s="22">
        <f>'Raw Data (EAM)'!L10/'1 minus TOT (EAM)'!L59</f>
        <v>36.057593481122133</v>
      </c>
      <c r="M10" s="22">
        <f>'Raw Data (EAM)'!M10/'1 minus TOT (EAM)'!M59</f>
        <v>47.071137119843478</v>
      </c>
      <c r="N10" s="22">
        <f>'Raw Data (EAM)'!N10/'1 minus TOT (EAM)'!N59</f>
        <v>64.113732551639288</v>
      </c>
      <c r="O10" s="22">
        <f>'Raw Data (EAM)'!O10/'1 minus TOT (EAM)'!O59</f>
        <v>85.206886626631601</v>
      </c>
      <c r="P10" s="22">
        <f>'Raw Data (EAM)'!P10/'1 minus TOT (EAM)'!P59</f>
        <v>129.53683599552002</v>
      </c>
      <c r="Q10" s="22">
        <f>'Raw Data (EAM)'!Q10/'1 minus TOT (EAM)'!Q59</f>
        <v>190.33238240937646</v>
      </c>
      <c r="R10" s="22">
        <f>'Raw Data (EAM)'!R10/'1 minus TOT (EAM)'!R59</f>
        <v>252.70189895837322</v>
      </c>
      <c r="S10" s="22">
        <f>'Raw Data (EAM)'!S10/'1 minus TOT (EAM)'!S59</f>
        <v>329.62983465874856</v>
      </c>
      <c r="T10" s="22">
        <f>'Raw Data (EAM)'!T10/'1 minus TOT (EAM)'!T59</f>
        <v>387.69693713681392</v>
      </c>
      <c r="U10" s="22">
        <f>'Raw Data (EAM)'!U10/'1 minus TOT (EAM)'!U59</f>
        <v>397.97920256601191</v>
      </c>
      <c r="V10" s="22">
        <f>'Raw Data (EAM)'!V10/'1 minus TOT (EAM)'!V59</f>
        <v>329.03249743251558</v>
      </c>
      <c r="W10" s="22">
        <f>'Raw Data (EAM)'!W10/'1 minus TOT (EAM)'!W59</f>
        <v>252.84822132592444</v>
      </c>
      <c r="X10" s="22">
        <f>'Raw Data (EAM)'!X10/'1 minus TOT (EAM)'!X59</f>
        <v>140.89952426467394</v>
      </c>
      <c r="Y10" s="22">
        <f>'Raw Data (EAM)'!Y10/'1 minus TOT (EAM)'!Y59</f>
        <v>53.551894646870743</v>
      </c>
      <c r="Z10" s="22">
        <f>'Raw Data (EAM)'!Z10/'1 minus TOT (EAM)'!Z59</f>
        <v>18.498366709274251</v>
      </c>
      <c r="AA10" s="22">
        <f>'Raw Data (EAM)'!AA10/'1 minus TOT (EAM)'!AA59</f>
        <v>1.5839243498817965</v>
      </c>
      <c r="AB10" s="22">
        <f>'Raw Data (EAM)'!AB10/'1 minus TOT (EAM)'!AB59</f>
        <v>0</v>
      </c>
      <c r="AC10" s="22">
        <v>3</v>
      </c>
    </row>
    <row r="11" spans="1:30" s="23" customFormat="1">
      <c r="A11" s="21">
        <v>1957</v>
      </c>
      <c r="B11" s="22">
        <f t="shared" si="0"/>
        <v>3156.918672757583</v>
      </c>
      <c r="C11" s="22">
        <f>'Raw Data (EAM)'!C11/'1 minus TOT (EAM)'!C60</f>
        <v>3.0874570637711845</v>
      </c>
      <c r="D11" s="22">
        <f>'Raw Data (EAM)'!D11/'1 minus TOT (EAM)'!D60</f>
        <v>3.0050050337483021</v>
      </c>
      <c r="E11" s="22">
        <f>'Raw Data (EAM)'!E11/'1 minus TOT (EAM)'!E60</f>
        <v>7.0073370986980645</v>
      </c>
      <c r="F11" s="22">
        <f>'Raw Data (EAM)'!F11/'1 minus TOT (EAM)'!F60</f>
        <v>10.007737311605881</v>
      </c>
      <c r="G11" s="22">
        <f>'Raw Data (EAM)'!G11/'1 minus TOT (EAM)'!G60</f>
        <v>9.0058152826322981</v>
      </c>
      <c r="H11" s="22">
        <f t="shared" si="1"/>
        <v>32.113351790455731</v>
      </c>
      <c r="I11" s="22">
        <f>'Raw Data (EAM)'!I11/'1 minus TOT (EAM)'!I60</f>
        <v>64.035500514825998</v>
      </c>
      <c r="J11" s="22">
        <f>'Raw Data (EAM)'!J11/'1 minus TOT (EAM)'!J60</f>
        <v>62.03314740774406</v>
      </c>
      <c r="K11" s="22">
        <f>'Raw Data (EAM)'!K11/'1 minus TOT (EAM)'!K60</f>
        <v>60.071142516293335</v>
      </c>
      <c r="L11" s="22">
        <f>'Raw Data (EAM)'!L11/'1 minus TOT (EAM)'!L60</f>
        <v>36.056359024635654</v>
      </c>
      <c r="M11" s="22">
        <f>'Raw Data (EAM)'!M11/'1 minus TOT (EAM)'!M60</f>
        <v>36.05349494005965</v>
      </c>
      <c r="N11" s="22">
        <f>'Raw Data (EAM)'!N11/'1 minus TOT (EAM)'!N60</f>
        <v>69.123005008984521</v>
      </c>
      <c r="O11" s="22">
        <f>'Raw Data (EAM)'!O11/'1 minus TOT (EAM)'!O60</f>
        <v>93.235312150012618</v>
      </c>
      <c r="P11" s="22">
        <f>'Raw Data (EAM)'!P11/'1 minus TOT (EAM)'!P60</f>
        <v>135.57327951212224</v>
      </c>
      <c r="Q11" s="22">
        <f>'Raw Data (EAM)'!Q11/'1 minus TOT (EAM)'!Q60</f>
        <v>222.5605947396177</v>
      </c>
      <c r="R11" s="22">
        <f>'Raw Data (EAM)'!R11/'1 minus TOT (EAM)'!R60</f>
        <v>272.04374474461031</v>
      </c>
      <c r="S11" s="22">
        <f>'Raw Data (EAM)'!S11/'1 minus TOT (EAM)'!S60</f>
        <v>330.69610635208306</v>
      </c>
      <c r="T11" s="22">
        <f>'Raw Data (EAM)'!T11/'1 minus TOT (EAM)'!T60</f>
        <v>440.15991250060802</v>
      </c>
      <c r="U11" s="22">
        <f>'Raw Data (EAM)'!U11/'1 minus TOT (EAM)'!U60</f>
        <v>404.90675951024303</v>
      </c>
      <c r="V11" s="22">
        <f>'Raw Data (EAM)'!V11/'1 minus TOT (EAM)'!V60</f>
        <v>418.94421626891818</v>
      </c>
      <c r="W11" s="22">
        <f>'Raw Data (EAM)'!W11/'1 minus TOT (EAM)'!W60</f>
        <v>264.87494915132567</v>
      </c>
      <c r="X11" s="22">
        <f>'Raw Data (EAM)'!X11/'1 minus TOT (EAM)'!X60</f>
        <v>159.64447042141776</v>
      </c>
      <c r="Y11" s="22">
        <f>'Raw Data (EAM)'!Y11/'1 minus TOT (EAM)'!Y60</f>
        <v>38.433568494538484</v>
      </c>
      <c r="Z11" s="22">
        <f>'Raw Data (EAM)'!Z11/'1 minus TOT (EAM)'!Z60</f>
        <v>13.030060511419091</v>
      </c>
      <c r="AA11" s="22">
        <f>'Raw Data (EAM)'!AA11/'1 minus TOT (EAM)'!AA60</f>
        <v>3.3296971976678575</v>
      </c>
      <c r="AB11" s="22">
        <f>'Raw Data (EAM)'!AB11/'1 minus TOT (EAM)'!AB60</f>
        <v>0</v>
      </c>
      <c r="AC11" s="22"/>
    </row>
    <row r="12" spans="1:30" s="23" customFormat="1">
      <c r="A12" s="21">
        <v>1958</v>
      </c>
      <c r="B12" s="22">
        <f t="shared" si="0"/>
        <v>3008.6254316517038</v>
      </c>
      <c r="C12" s="22">
        <f>'Raw Data (EAM)'!C12/'1 minus TOT (EAM)'!C61</f>
        <v>1.0285684983751147</v>
      </c>
      <c r="D12" s="22">
        <f>'Raw Data (EAM)'!D12/'1 minus TOT (EAM)'!D61</f>
        <v>6.0097613654932305</v>
      </c>
      <c r="E12" s="22">
        <f>'Raw Data (EAM)'!E12/'1 minus TOT (EAM)'!E61</f>
        <v>9.0095930141596252</v>
      </c>
      <c r="F12" s="22">
        <f>'Raw Data (EAM)'!F12/'1 minus TOT (EAM)'!F61</f>
        <v>14.01165520911081</v>
      </c>
      <c r="G12" s="22">
        <f>'Raw Data (EAM)'!G12/'1 minus TOT (EAM)'!G61</f>
        <v>12.007760317919384</v>
      </c>
      <c r="H12" s="22">
        <f t="shared" si="1"/>
        <v>42.067338405058166</v>
      </c>
      <c r="I12" s="22">
        <f>'Raw Data (EAM)'!I12/'1 minus TOT (EAM)'!I61</f>
        <v>45.023702298380776</v>
      </c>
      <c r="J12" s="22">
        <f>'Raw Data (EAM)'!J12/'1 minus TOT (EAM)'!J61</f>
        <v>53.027242227540611</v>
      </c>
      <c r="K12" s="22">
        <f>'Raw Data (EAM)'!K12/'1 minus TOT (EAM)'!K61</f>
        <v>49.056099436916625</v>
      </c>
      <c r="L12" s="22">
        <f>'Raw Data (EAM)'!L12/'1 minus TOT (EAM)'!L61</f>
        <v>52.080511381378678</v>
      </c>
      <c r="M12" s="22">
        <f>'Raw Data (EAM)'!M12/'1 minus TOT (EAM)'!M61</f>
        <v>50.071586221505356</v>
      </c>
      <c r="N12" s="22">
        <f>'Raw Data (EAM)'!N12/'1 minus TOT (EAM)'!N61</f>
        <v>68.11822830289104</v>
      </c>
      <c r="O12" s="22">
        <f>'Raw Data (EAM)'!O12/'1 minus TOT (EAM)'!O61</f>
        <v>105.26191696631382</v>
      </c>
      <c r="P12" s="22">
        <f>'Raw Data (EAM)'!P12/'1 minus TOT (EAM)'!P61</f>
        <v>130.53711015186929</v>
      </c>
      <c r="Q12" s="22">
        <f>'Raw Data (EAM)'!Q12/'1 minus TOT (EAM)'!Q61</f>
        <v>194.3459612058162</v>
      </c>
      <c r="R12" s="22">
        <f>'Raw Data (EAM)'!R12/'1 minus TOT (EAM)'!R61</f>
        <v>247.80012125231613</v>
      </c>
      <c r="S12" s="22">
        <f>'Raw Data (EAM)'!S12/'1 minus TOT (EAM)'!S61</f>
        <v>356.03123791285623</v>
      </c>
      <c r="T12" s="22">
        <f>'Raw Data (EAM)'!T12/'1 minus TOT (EAM)'!T61</f>
        <v>377.14006757339291</v>
      </c>
      <c r="U12" s="22">
        <f>'Raw Data (EAM)'!U12/'1 minus TOT (EAM)'!U61</f>
        <v>415.07330382174649</v>
      </c>
      <c r="V12" s="22">
        <f>'Raw Data (EAM)'!V12/'1 minus TOT (EAM)'!V61</f>
        <v>379.39287866233786</v>
      </c>
      <c r="W12" s="22">
        <f>'Raw Data (EAM)'!W12/'1 minus TOT (EAM)'!W61</f>
        <v>256.01079621612087</v>
      </c>
      <c r="X12" s="22">
        <f>'Raw Data (EAM)'!X12/'1 minus TOT (EAM)'!X61</f>
        <v>132.77898045910734</v>
      </c>
      <c r="Y12" s="22">
        <f>'Raw Data (EAM)'!Y12/'1 minus TOT (EAM)'!Y61</f>
        <v>44.613896435333828</v>
      </c>
      <c r="Z12" s="22">
        <f>'Raw Data (EAM)'!Z12/'1 minus TOT (EAM)'!Z61</f>
        <v>10.194452720821257</v>
      </c>
      <c r="AA12" s="22">
        <f>'Raw Data (EAM)'!AA12/'1 minus TOT (EAM)'!AA61</f>
        <v>0</v>
      </c>
      <c r="AB12" s="22">
        <f>'Raw Data (EAM)'!AB12/'1 minus TOT (EAM)'!AB61</f>
        <v>0</v>
      </c>
      <c r="AC12" s="22"/>
    </row>
    <row r="13" spans="1:30" s="23" customFormat="1">
      <c r="A13" s="21">
        <v>1959</v>
      </c>
      <c r="B13" s="22">
        <f t="shared" si="0"/>
        <v>3191.0656023624001</v>
      </c>
      <c r="C13" s="22">
        <f>'Raw Data (EAM)'!C13/'1 minus TOT (EAM)'!C62</f>
        <v>2.0554480493770448</v>
      </c>
      <c r="D13" s="22">
        <f>'Raw Data (EAM)'!D13/'1 minus TOT (EAM)'!D62</f>
        <v>7.010793966880084</v>
      </c>
      <c r="E13" s="22">
        <f>'Raw Data (EAM)'!E13/'1 minus TOT (EAM)'!E62</f>
        <v>7.0071633245895537</v>
      </c>
      <c r="F13" s="22">
        <f>'Raw Data (EAM)'!F13/'1 minus TOT (EAM)'!F62</f>
        <v>8.0061384220942635</v>
      </c>
      <c r="G13" s="22">
        <f>'Raw Data (EAM)'!G13/'1 minus TOT (EAM)'!G62</f>
        <v>14.00934528899419</v>
      </c>
      <c r="H13" s="22">
        <f t="shared" si="1"/>
        <v>38.088889051935141</v>
      </c>
      <c r="I13" s="22">
        <f>'Raw Data (EAM)'!I13/'1 minus TOT (EAM)'!I62</f>
        <v>57.030606349094128</v>
      </c>
      <c r="J13" s="22">
        <f>'Raw Data (EAM)'!J13/'1 minus TOT (EAM)'!J62</f>
        <v>52.027896741666147</v>
      </c>
      <c r="K13" s="22">
        <f>'Raw Data (EAM)'!K13/'1 minus TOT (EAM)'!K62</f>
        <v>54.064145761723644</v>
      </c>
      <c r="L13" s="22">
        <f>'Raw Data (EAM)'!L13/'1 minus TOT (EAM)'!L62</f>
        <v>45.071912550193723</v>
      </c>
      <c r="M13" s="22">
        <f>'Raw Data (EAM)'!M13/'1 minus TOT (EAM)'!M62</f>
        <v>49.070040743023391</v>
      </c>
      <c r="N13" s="22">
        <f>'Raw Data (EAM)'!N13/'1 minus TOT (EAM)'!N62</f>
        <v>62.1073103559578</v>
      </c>
      <c r="O13" s="22">
        <f>'Raw Data (EAM)'!O13/'1 minus TOT (EAM)'!O62</f>
        <v>86.210538762915718</v>
      </c>
      <c r="P13" s="22">
        <f>'Raw Data (EAM)'!P13/'1 minus TOT (EAM)'!P62</f>
        <v>138.55392542909539</v>
      </c>
      <c r="Q13" s="22">
        <f>'Raw Data (EAM)'!Q13/'1 minus TOT (EAM)'!Q62</f>
        <v>211.47677171559499</v>
      </c>
      <c r="R13" s="22">
        <f>'Raw Data (EAM)'!R13/'1 minus TOT (EAM)'!R62</f>
        <v>298.38349488560118</v>
      </c>
      <c r="S13" s="22">
        <f>'Raw Data (EAM)'!S13/'1 minus TOT (EAM)'!S62</f>
        <v>319.43271412291614</v>
      </c>
      <c r="T13" s="22">
        <f>'Raw Data (EAM)'!T13/'1 minus TOT (EAM)'!T62</f>
        <v>384.11782163506655</v>
      </c>
      <c r="U13" s="22">
        <f>'Raw Data (EAM)'!U13/'1 minus TOT (EAM)'!U62</f>
        <v>478.42182014194015</v>
      </c>
      <c r="V13" s="22">
        <f>'Raw Data (EAM)'!V13/'1 minus TOT (EAM)'!V62</f>
        <v>395.28949800628482</v>
      </c>
      <c r="W13" s="22">
        <f>'Raw Data (EAM)'!W13/'1 minus TOT (EAM)'!W62</f>
        <v>301.5412453980224</v>
      </c>
      <c r="X13" s="22">
        <f>'Raw Data (EAM)'!X13/'1 minus TOT (EAM)'!X62</f>
        <v>145.07796271253278</v>
      </c>
      <c r="Y13" s="22">
        <f>'Raw Data (EAM)'!Y13/'1 minus TOT (EAM)'!Y62</f>
        <v>59.622288090703151</v>
      </c>
      <c r="Z13" s="22">
        <f>'Raw Data (EAM)'!Z13/'1 minus TOT (EAM)'!Z62</f>
        <v>14.476719908132372</v>
      </c>
      <c r="AA13" s="22">
        <f>'Raw Data (EAM)'!AA13/'1 minus TOT (EAM)'!AA62</f>
        <v>0</v>
      </c>
      <c r="AB13" s="22">
        <f>'Raw Data (EAM)'!AB13/'1 minus TOT (EAM)'!AB62</f>
        <v>0</v>
      </c>
      <c r="AC13" s="22">
        <v>1</v>
      </c>
      <c r="AD13" s="23" t="s">
        <v>28</v>
      </c>
    </row>
    <row r="14" spans="1:30" s="23" customFormat="1">
      <c r="A14" s="21">
        <v>1960</v>
      </c>
      <c r="B14" s="22">
        <f t="shared" si="0"/>
        <v>3403.6037592618341</v>
      </c>
      <c r="C14" s="22">
        <f>'Raw Data (EAM)'!C14/'1 minus TOT (EAM)'!C63</f>
        <v>5.135421004554888</v>
      </c>
      <c r="D14" s="22">
        <f>'Raw Data (EAM)'!D14/'1 minus TOT (EAM)'!D63</f>
        <v>1.0015797869941019</v>
      </c>
      <c r="E14" s="22">
        <f>'Raw Data (EAM)'!E14/'1 minus TOT (EAM)'!E63</f>
        <v>6.0061906272686025</v>
      </c>
      <c r="F14" s="22">
        <f>'Raw Data (EAM)'!F14/'1 minus TOT (EAM)'!F63</f>
        <v>21.017736112733417</v>
      </c>
      <c r="G14" s="22">
        <f>'Raw Data (EAM)'!G14/'1 minus TOT (EAM)'!G63</f>
        <v>18.012256360533456</v>
      </c>
      <c r="H14" s="22">
        <f t="shared" si="1"/>
        <v>51.173183892084467</v>
      </c>
      <c r="I14" s="22">
        <f>'Raw Data (EAM)'!I14/'1 minus TOT (EAM)'!I63</f>
        <v>60.031479864277607</v>
      </c>
      <c r="J14" s="22">
        <f>'Raw Data (EAM)'!J14/'1 minus TOT (EAM)'!J63</f>
        <v>47.023436613920062</v>
      </c>
      <c r="K14" s="22">
        <f>'Raw Data (EAM)'!K14/'1 minus TOT (EAM)'!K63</f>
        <v>67.079255224009856</v>
      </c>
      <c r="L14" s="22">
        <f>'Raw Data (EAM)'!L14/'1 minus TOT (EAM)'!L63</f>
        <v>48.075710025558031</v>
      </c>
      <c r="M14" s="22">
        <f>'Raw Data (EAM)'!M14/'1 minus TOT (EAM)'!M63</f>
        <v>47.068097583255394</v>
      </c>
      <c r="N14" s="22">
        <f>'Raw Data (EAM)'!N14/'1 minus TOT (EAM)'!N63</f>
        <v>70.117843713158123</v>
      </c>
      <c r="O14" s="22">
        <f>'Raw Data (EAM)'!O14/'1 minus TOT (EAM)'!O63</f>
        <v>106.2625011235685</v>
      </c>
      <c r="P14" s="22">
        <f>'Raw Data (EAM)'!P14/'1 minus TOT (EAM)'!P63</f>
        <v>161.65139172067282</v>
      </c>
      <c r="Q14" s="22">
        <f>'Raw Data (EAM)'!Q14/'1 minus TOT (EAM)'!Q63</f>
        <v>203.4372374866698</v>
      </c>
      <c r="R14" s="22">
        <f>'Raw Data (EAM)'!R14/'1 minus TOT (EAM)'!R63</f>
        <v>292.38737570275066</v>
      </c>
      <c r="S14" s="22">
        <f>'Raw Data (EAM)'!S14/'1 minus TOT (EAM)'!S63</f>
        <v>351.03729313152479</v>
      </c>
      <c r="T14" s="22">
        <f>'Raw Data (EAM)'!T14/'1 minus TOT (EAM)'!T63</f>
        <v>427.3307896045381</v>
      </c>
      <c r="U14" s="22">
        <f>'Raw Data (EAM)'!U14/'1 minus TOT (EAM)'!U63</f>
        <v>491.30269965531761</v>
      </c>
      <c r="V14" s="22">
        <f>'Raw Data (EAM)'!V14/'1 minus TOT (EAM)'!V63</f>
        <v>393.98470462845052</v>
      </c>
      <c r="W14" s="22">
        <f>'Raw Data (EAM)'!W14/'1 minus TOT (EAM)'!W63</f>
        <v>333.77276861231246</v>
      </c>
      <c r="X14" s="22">
        <f>'Raw Data (EAM)'!X14/'1 minus TOT (EAM)'!X63</f>
        <v>167.13658091752671</v>
      </c>
      <c r="Y14" s="22">
        <f>'Raw Data (EAM)'!Y14/'1 minus TOT (EAM)'!Y63</f>
        <v>65.119675762403816</v>
      </c>
      <c r="Z14" s="22">
        <f>'Raw Data (EAM)'!Z14/'1 minus TOT (EAM)'!Z63</f>
        <v>15.288090997236424</v>
      </c>
      <c r="AA14" s="22">
        <f>'Raw Data (EAM)'!AA14/'1 minus TOT (EAM)'!AA63</f>
        <v>3.3236430025981321</v>
      </c>
      <c r="AB14" s="22">
        <f>'Raw Data (EAM)'!AB14/'1 minus TOT (EAM)'!AB63</f>
        <v>0</v>
      </c>
      <c r="AC14" s="22">
        <v>1</v>
      </c>
    </row>
    <row r="15" spans="1:30" s="23" customFormat="1">
      <c r="A15" s="21">
        <v>1961</v>
      </c>
      <c r="B15" s="22">
        <f t="shared" si="0"/>
        <v>3497.8586798022238</v>
      </c>
      <c r="C15" s="22">
        <f>'Raw Data (EAM)'!C15/'1 minus TOT (EAM)'!C64</f>
        <v>4.1066712977387771</v>
      </c>
      <c r="D15" s="22">
        <f>'Raw Data (EAM)'!D15/'1 minus TOT (EAM)'!D64</f>
        <v>5.0075694136404012</v>
      </c>
      <c r="E15" s="22">
        <f>'Raw Data (EAM)'!E15/'1 minus TOT (EAM)'!E64</f>
        <v>7.0067126356539626</v>
      </c>
      <c r="F15" s="22">
        <f>'Raw Data (EAM)'!F15/'1 minus TOT (EAM)'!F64</f>
        <v>7.0054447474500749</v>
      </c>
      <c r="G15" s="22">
        <f>'Raw Data (EAM)'!G15/'1 minus TOT (EAM)'!G64</f>
        <v>14.009352870961166</v>
      </c>
      <c r="H15" s="22">
        <f t="shared" si="1"/>
        <v>37.13575096544438</v>
      </c>
      <c r="I15" s="22">
        <f>'Raw Data (EAM)'!I15/'1 minus TOT (EAM)'!I64</f>
        <v>82.040267670444393</v>
      </c>
      <c r="J15" s="22">
        <f>'Raw Data (EAM)'!J15/'1 minus TOT (EAM)'!J64</f>
        <v>77.038145394065637</v>
      </c>
      <c r="K15" s="22">
        <f>'Raw Data (EAM)'!K15/'1 minus TOT (EAM)'!K64</f>
        <v>47.05272357760289</v>
      </c>
      <c r="L15" s="22">
        <f>'Raw Data (EAM)'!L15/'1 minus TOT (EAM)'!L64</f>
        <v>49.076740048132606</v>
      </c>
      <c r="M15" s="22">
        <f>'Raw Data (EAM)'!M15/'1 minus TOT (EAM)'!M64</f>
        <v>52.072413052027066</v>
      </c>
      <c r="N15" s="22">
        <f>'Raw Data (EAM)'!N15/'1 minus TOT (EAM)'!N64</f>
        <v>56.091942383741547</v>
      </c>
      <c r="O15" s="22">
        <f>'Raw Data (EAM)'!O15/'1 minus TOT (EAM)'!O64</f>
        <v>102.24577014050564</v>
      </c>
      <c r="P15" s="22">
        <f>'Raw Data (EAM)'!P15/'1 minus TOT (EAM)'!P64</f>
        <v>153.60760364221792</v>
      </c>
      <c r="Q15" s="22">
        <f>'Raw Data (EAM)'!Q15/'1 minus TOT (EAM)'!Q64</f>
        <v>198.34794707656366</v>
      </c>
      <c r="R15" s="22">
        <f>'Raw Data (EAM)'!R15/'1 minus TOT (EAM)'!R64</f>
        <v>279.15003738057158</v>
      </c>
      <c r="S15" s="22">
        <f>'Raw Data (EAM)'!S15/'1 minus TOT (EAM)'!S64</f>
        <v>398.71626526420306</v>
      </c>
      <c r="T15" s="22">
        <f>'Raw Data (EAM)'!T15/'1 minus TOT (EAM)'!T64</f>
        <v>416.81490596753741</v>
      </c>
      <c r="U15" s="22">
        <f>'Raw Data (EAM)'!U15/'1 minus TOT (EAM)'!U64</f>
        <v>514.74984137205627</v>
      </c>
      <c r="V15" s="22">
        <f>'Raw Data (EAM)'!V15/'1 minus TOT (EAM)'!V64</f>
        <v>480.30089621865488</v>
      </c>
      <c r="W15" s="22">
        <f>'Raw Data (EAM)'!W15/'1 minus TOT (EAM)'!W64</f>
        <v>316.53067050964967</v>
      </c>
      <c r="X15" s="22">
        <f>'Raw Data (EAM)'!X15/'1 minus TOT (EAM)'!X64</f>
        <v>165.52267793809921</v>
      </c>
      <c r="Y15" s="22">
        <f>'Raw Data (EAM)'!Y15/'1 minus TOT (EAM)'!Y64</f>
        <v>48.694661533874516</v>
      </c>
      <c r="Z15" s="22">
        <f>'Raw Data (EAM)'!Z15/'1 minus TOT (EAM)'!Z64</f>
        <v>19.385058535481349</v>
      </c>
      <c r="AA15" s="22">
        <f>'Raw Data (EAM)'!AA15/'1 minus TOT (EAM)'!AA64</f>
        <v>3.2843611313505998</v>
      </c>
      <c r="AB15" s="22">
        <f>'Raw Data (EAM)'!AB15/'1 minus TOT (EAM)'!AB64</f>
        <v>0</v>
      </c>
      <c r="AC15" s="22"/>
      <c r="AD15" s="26"/>
    </row>
    <row r="16" spans="1:30" s="23" customFormat="1">
      <c r="A16" s="21">
        <v>1962</v>
      </c>
      <c r="B16" s="22">
        <f t="shared" si="0"/>
        <v>3411.8504107116878</v>
      </c>
      <c r="C16" s="22">
        <f>'Raw Data (EAM)'!C16/'1 minus TOT (EAM)'!C65</f>
        <v>3.0770480295637945</v>
      </c>
      <c r="D16" s="22">
        <f>'Raw Data (EAM)'!D16/'1 minus TOT (EAM)'!D65</f>
        <v>4.0054518469985512</v>
      </c>
      <c r="E16" s="22">
        <f>'Raw Data (EAM)'!E16/'1 minus TOT (EAM)'!E65</f>
        <v>9.0079199498220657</v>
      </c>
      <c r="F16" s="22">
        <f>'Raw Data (EAM)'!F16/'1 minus TOT (EAM)'!F65</f>
        <v>16.011883549181679</v>
      </c>
      <c r="G16" s="22">
        <f>'Raw Data (EAM)'!G16/'1 minus TOT (EAM)'!G65</f>
        <v>11.00642908487697</v>
      </c>
      <c r="H16" s="22">
        <f t="shared" si="1"/>
        <v>43.108732460443065</v>
      </c>
      <c r="I16" s="22">
        <f>'Raw Data (EAM)'!I16/'1 minus TOT (EAM)'!I65</f>
        <v>60.028733844807491</v>
      </c>
      <c r="J16" s="22">
        <f>'Raw Data (EAM)'!J16/'1 minus TOT (EAM)'!J65</f>
        <v>64.031576602479518</v>
      </c>
      <c r="K16" s="22">
        <f>'Raw Data (EAM)'!K16/'1 minus TOT (EAM)'!K65</f>
        <v>47.053010334288324</v>
      </c>
      <c r="L16" s="22">
        <f>'Raw Data (EAM)'!L16/'1 minus TOT (EAM)'!L65</f>
        <v>50.078918684151269</v>
      </c>
      <c r="M16" s="22">
        <f>'Raw Data (EAM)'!M16/'1 minus TOT (EAM)'!M65</f>
        <v>48.067627275652754</v>
      </c>
      <c r="N16" s="22">
        <f>'Raw Data (EAM)'!N16/'1 minus TOT (EAM)'!N65</f>
        <v>77.127639606141557</v>
      </c>
      <c r="O16" s="22">
        <f>'Raw Data (EAM)'!O16/'1 minus TOT (EAM)'!O65</f>
        <v>97.241248814828865</v>
      </c>
      <c r="P16" s="22">
        <f>'Raw Data (EAM)'!P16/'1 minus TOT (EAM)'!P65</f>
        <v>163.64291375244264</v>
      </c>
      <c r="Q16" s="22">
        <f>'Raw Data (EAM)'!Q16/'1 minus TOT (EAM)'!Q65</f>
        <v>200.37037186760546</v>
      </c>
      <c r="R16" s="22">
        <f>'Raw Data (EAM)'!R16/'1 minus TOT (EAM)'!R65</f>
        <v>270.08948348929277</v>
      </c>
      <c r="S16" s="22">
        <f>'Raw Data (EAM)'!S16/'1 minus TOT (EAM)'!S65</f>
        <v>348.01865211458573</v>
      </c>
      <c r="T16" s="22">
        <f>'Raw Data (EAM)'!T16/'1 minus TOT (EAM)'!T65</f>
        <v>397.38558957144079</v>
      </c>
      <c r="U16" s="22">
        <f>'Raw Data (EAM)'!U16/'1 minus TOT (EAM)'!U65</f>
        <v>541.07255581315428</v>
      </c>
      <c r="V16" s="22">
        <f>'Raw Data (EAM)'!V16/'1 minus TOT (EAM)'!V65</f>
        <v>417.93735369033999</v>
      </c>
      <c r="W16" s="22">
        <f>'Raw Data (EAM)'!W16/'1 minus TOT (EAM)'!W65</f>
        <v>323.67598941274002</v>
      </c>
      <c r="X16" s="22">
        <f>'Raw Data (EAM)'!X16/'1 minus TOT (EAM)'!X65</f>
        <v>166.63271450354392</v>
      </c>
      <c r="Y16" s="22">
        <f>'Raw Data (EAM)'!Y16/'1 minus TOT (EAM)'!Y65</f>
        <v>68.580911725542407</v>
      </c>
      <c r="Z16" s="22">
        <f>'Raw Data (EAM)'!Z16/'1 minus TOT (EAM)'!Z65</f>
        <v>19.485001558591033</v>
      </c>
      <c r="AA16" s="22">
        <f>'Raw Data (EAM)'!AA16/'1 minus TOT (EAM)'!AA65</f>
        <v>8.221385589615954</v>
      </c>
      <c r="AB16" s="22">
        <f>'Raw Data (EAM)'!AB16/'1 minus TOT (EAM)'!AB65</f>
        <v>0</v>
      </c>
      <c r="AC16" s="22"/>
    </row>
    <row r="17" spans="1:29" s="23" customFormat="1">
      <c r="A17" s="21">
        <v>1963</v>
      </c>
      <c r="B17" s="22">
        <f t="shared" si="0"/>
        <v>3538.9653978170281</v>
      </c>
      <c r="C17" s="22">
        <f>'Raw Data (EAM)'!C17/'1 minus TOT (EAM)'!C66</f>
        <v>6.1521896588669271</v>
      </c>
      <c r="D17" s="22">
        <f>'Raw Data (EAM)'!D17/'1 minus TOT (EAM)'!D66</f>
        <v>3.0042356144694389</v>
      </c>
      <c r="E17" s="22">
        <f>'Raw Data (EAM)'!E17/'1 minus TOT (EAM)'!E66</f>
        <v>5.0046827235508493</v>
      </c>
      <c r="F17" s="22">
        <f>'Raw Data (EAM)'!F17/'1 minus TOT (EAM)'!F66</f>
        <v>17.011945231430257</v>
      </c>
      <c r="G17" s="22">
        <f>'Raw Data (EAM)'!G17/'1 minus TOT (EAM)'!G66</f>
        <v>12.007245680485857</v>
      </c>
      <c r="H17" s="22">
        <f t="shared" si="1"/>
        <v>43.18029890880333</v>
      </c>
      <c r="I17" s="22">
        <f>'Raw Data (EAM)'!I17/'1 minus TOT (EAM)'!I66</f>
        <v>80.038562444459316</v>
      </c>
      <c r="J17" s="22">
        <f>'Raw Data (EAM)'!J17/'1 minus TOT (EAM)'!J66</f>
        <v>61.029198594106781</v>
      </c>
      <c r="K17" s="22">
        <f>'Raw Data (EAM)'!K17/'1 minus TOT (EAM)'!K66</f>
        <v>56.06530569449027</v>
      </c>
      <c r="L17" s="22">
        <f>'Raw Data (EAM)'!L17/'1 minus TOT (EAM)'!L66</f>
        <v>58.091526677150661</v>
      </c>
      <c r="M17" s="22">
        <f>'Raw Data (EAM)'!M17/'1 minus TOT (EAM)'!M66</f>
        <v>44.065195823282174</v>
      </c>
      <c r="N17" s="22">
        <f>'Raw Data (EAM)'!N17/'1 minus TOT (EAM)'!N66</f>
        <v>66.11118475343001</v>
      </c>
      <c r="O17" s="22">
        <f>'Raw Data (EAM)'!O17/'1 minus TOT (EAM)'!O66</f>
        <v>104.26205619404631</v>
      </c>
      <c r="P17" s="22">
        <f>'Raw Data (EAM)'!P17/'1 minus TOT (EAM)'!P66</f>
        <v>173.69127549570234</v>
      </c>
      <c r="Q17" s="22">
        <f>'Raw Data (EAM)'!Q17/'1 minus TOT (EAM)'!Q66</f>
        <v>212.46380687666206</v>
      </c>
      <c r="R17" s="22">
        <f>'Raw Data (EAM)'!R17/'1 minus TOT (EAM)'!R66</f>
        <v>292.35613034798843</v>
      </c>
      <c r="S17" s="22">
        <f>'Raw Data (EAM)'!S17/'1 minus TOT (EAM)'!S66</f>
        <v>371.6249627002752</v>
      </c>
      <c r="T17" s="22">
        <f>'Raw Data (EAM)'!T17/'1 minus TOT (EAM)'!T66</f>
        <v>422.17083451645811</v>
      </c>
      <c r="U17" s="22">
        <f>'Raw Data (EAM)'!U17/'1 minus TOT (EAM)'!U66</f>
        <v>498.51932701719392</v>
      </c>
      <c r="V17" s="22">
        <f>'Raw Data (EAM)'!V17/'1 minus TOT (EAM)'!V66</f>
        <v>430.39094911398564</v>
      </c>
      <c r="W17" s="22">
        <f>'Raw Data (EAM)'!W17/'1 minus TOT (EAM)'!W66</f>
        <v>338.5151450443683</v>
      </c>
      <c r="X17" s="22">
        <f>'Raw Data (EAM)'!X17/'1 minus TOT (EAM)'!X66</f>
        <v>177.29532865248592</v>
      </c>
      <c r="Y17" s="22">
        <f>'Raw Data (EAM)'!Y17/'1 minus TOT (EAM)'!Y66</f>
        <v>81.440390907139502</v>
      </c>
      <c r="Z17" s="22">
        <f>'Raw Data (EAM)'!Z17/'1 minus TOT (EAM)'!Z66</f>
        <v>22.351912850653406</v>
      </c>
      <c r="AA17" s="22">
        <f>'Raw Data (EAM)'!AA17/'1 minus TOT (EAM)'!AA66</f>
        <v>3.3020052043471604</v>
      </c>
      <c r="AB17" s="22">
        <f>'Raw Data (EAM)'!AB17/'1 minus TOT (EAM)'!AB66</f>
        <v>0</v>
      </c>
      <c r="AC17" s="22">
        <v>2</v>
      </c>
    </row>
    <row r="18" spans="1:29" s="23" customFormat="1">
      <c r="A18" s="21">
        <v>1964</v>
      </c>
      <c r="B18" s="22">
        <f t="shared" si="0"/>
        <v>3764.8717563273544</v>
      </c>
      <c r="C18" s="22">
        <f>'Raw Data (EAM)'!C18/'1 minus TOT (EAM)'!C67</f>
        <v>3.0759742234919956</v>
      </c>
      <c r="D18" s="22">
        <f>'Raw Data (EAM)'!D18/'1 minus TOT (EAM)'!D67</f>
        <v>3.0039988042231238</v>
      </c>
      <c r="E18" s="22">
        <f>'Raw Data (EAM)'!E18/'1 minus TOT (EAM)'!E67</f>
        <v>9.0086715164324858</v>
      </c>
      <c r="F18" s="22">
        <f>'Raw Data (EAM)'!F18/'1 minus TOT (EAM)'!F67</f>
        <v>6.0044935121769463</v>
      </c>
      <c r="G18" s="22">
        <f>'Raw Data (EAM)'!G18/'1 minus TOT (EAM)'!G67</f>
        <v>14.009324328826374</v>
      </c>
      <c r="H18" s="22">
        <f t="shared" si="1"/>
        <v>35.102462385150929</v>
      </c>
      <c r="I18" s="22">
        <f>'Raw Data (EAM)'!I18/'1 minus TOT (EAM)'!I67</f>
        <v>62.029492370429764</v>
      </c>
      <c r="J18" s="22">
        <f>'Raw Data (EAM)'!J18/'1 minus TOT (EAM)'!J67</f>
        <v>64.031258304357323</v>
      </c>
      <c r="K18" s="22">
        <f>'Raw Data (EAM)'!K18/'1 minus TOT (EAM)'!K67</f>
        <v>80.100868098339788</v>
      </c>
      <c r="L18" s="22">
        <f>'Raw Data (EAM)'!L18/'1 minus TOT (EAM)'!L67</f>
        <v>56.089832199341025</v>
      </c>
      <c r="M18" s="22">
        <f>'Raw Data (EAM)'!M18/'1 minus TOT (EAM)'!M67</f>
        <v>45.067773326157301</v>
      </c>
      <c r="N18" s="22">
        <f>'Raw Data (EAM)'!N18/'1 minus TOT (EAM)'!N67</f>
        <v>72.125872608583805</v>
      </c>
      <c r="O18" s="22">
        <f>'Raw Data (EAM)'!O18/'1 minus TOT (EAM)'!O67</f>
        <v>111.27732097639803</v>
      </c>
      <c r="P18" s="22">
        <f>'Raw Data (EAM)'!P18/'1 minus TOT (EAM)'!P67</f>
        <v>177.71854652642119</v>
      </c>
      <c r="Q18" s="22">
        <f>'Raw Data (EAM)'!Q18/'1 minus TOT (EAM)'!Q67</f>
        <v>237.59984626605097</v>
      </c>
      <c r="R18" s="22">
        <f>'Raw Data (EAM)'!R18/'1 minus TOT (EAM)'!R67</f>
        <v>285.20812433405064</v>
      </c>
      <c r="S18" s="22">
        <f>'Raw Data (EAM)'!S18/'1 minus TOT (EAM)'!S67</f>
        <v>406.13477336829021</v>
      </c>
      <c r="T18" s="22">
        <f>'Raw Data (EAM)'!T18/'1 minus TOT (EAM)'!T67</f>
        <v>474.50581426902482</v>
      </c>
      <c r="U18" s="22">
        <f>'Raw Data (EAM)'!U18/'1 minus TOT (EAM)'!U67</f>
        <v>470.79562112781002</v>
      </c>
      <c r="V18" s="22">
        <f>'Raw Data (EAM)'!V18/'1 minus TOT (EAM)'!V67</f>
        <v>512.64327078794679</v>
      </c>
      <c r="W18" s="22">
        <f>'Raw Data (EAM)'!W18/'1 minus TOT (EAM)'!W67</f>
        <v>378.99247089496487</v>
      </c>
      <c r="X18" s="22">
        <f>'Raw Data (EAM)'!X18/'1 minus TOT (EAM)'!X67</f>
        <v>198.99521960316227</v>
      </c>
      <c r="Y18" s="22">
        <f>'Raw Data (EAM)'!Y18/'1 minus TOT (EAM)'!Y67</f>
        <v>74.931047390463945</v>
      </c>
      <c r="Z18" s="22">
        <f>'Raw Data (EAM)'!Z18/'1 minus TOT (EAM)'!Z67</f>
        <v>18.038483159449289</v>
      </c>
      <c r="AA18" s="22">
        <f>'Raw Data (EAM)'!AA18/'1 minus TOT (EAM)'!AA67</f>
        <v>1.6465247804732848</v>
      </c>
      <c r="AB18" s="22">
        <f>'Raw Data (EAM)'!AB18/'1 minus TOT (EAM)'!AB67</f>
        <v>1.8371335504885993</v>
      </c>
      <c r="AC18" s="22"/>
    </row>
    <row r="19" spans="1:29" s="23" customFormat="1">
      <c r="A19" s="21">
        <v>1965</v>
      </c>
      <c r="B19" s="22">
        <f t="shared" si="0"/>
        <v>4038.1185288364641</v>
      </c>
      <c r="C19" s="22">
        <f>'Raw Data (EAM)'!C19/'1 minus TOT (EAM)'!C68</f>
        <v>2.0493692160247288</v>
      </c>
      <c r="D19" s="22">
        <f>'Raw Data (EAM)'!D19/'1 minus TOT (EAM)'!D68</f>
        <v>4.0052543614136908</v>
      </c>
      <c r="E19" s="22">
        <f>'Raw Data (EAM)'!E19/'1 minus TOT (EAM)'!E68</f>
        <v>6.0054197357077994</v>
      </c>
      <c r="F19" s="22">
        <f>'Raw Data (EAM)'!F19/'1 minus TOT (EAM)'!F68</f>
        <v>9.0065901687058574</v>
      </c>
      <c r="G19" s="22">
        <f>'Raw Data (EAM)'!G19/'1 minus TOT (EAM)'!G68</f>
        <v>17.01115818935914</v>
      </c>
      <c r="H19" s="22">
        <f t="shared" si="1"/>
        <v>38.077791671211216</v>
      </c>
      <c r="I19" s="22">
        <f>'Raw Data (EAM)'!I19/'1 minus TOT (EAM)'!I68</f>
        <v>73.034016334483795</v>
      </c>
      <c r="J19" s="22">
        <f>'Raw Data (EAM)'!J19/'1 minus TOT (EAM)'!J68</f>
        <v>66.031852216023424</v>
      </c>
      <c r="K19" s="22">
        <f>'Raw Data (EAM)'!K19/'1 minus TOT (EAM)'!K68</f>
        <v>69.09034270456597</v>
      </c>
      <c r="L19" s="22">
        <f>'Raw Data (EAM)'!L19/'1 minus TOT (EAM)'!L68</f>
        <v>59.094321611945354</v>
      </c>
      <c r="M19" s="22">
        <f>'Raw Data (EAM)'!M19/'1 minus TOT (EAM)'!M68</f>
        <v>57.086543979138632</v>
      </c>
      <c r="N19" s="22">
        <f>'Raw Data (EAM)'!N19/'1 minus TOT (EAM)'!N68</f>
        <v>77.132477875138022</v>
      </c>
      <c r="O19" s="22">
        <f>'Raw Data (EAM)'!O19/'1 minus TOT (EAM)'!O68</f>
        <v>111.27706935199623</v>
      </c>
      <c r="P19" s="22">
        <f>'Raw Data (EAM)'!P19/'1 minus TOT (EAM)'!P68</f>
        <v>205.82619355645573</v>
      </c>
      <c r="Q19" s="22">
        <f>'Raw Data (EAM)'!Q19/'1 minus TOT (EAM)'!Q68</f>
        <v>247.64733836453161</v>
      </c>
      <c r="R19" s="22">
        <f>'Raw Data (EAM)'!R19/'1 minus TOT (EAM)'!R68</f>
        <v>328.73226059596908</v>
      </c>
      <c r="S19" s="22">
        <f>'Raw Data (EAM)'!S19/'1 minus TOT (EAM)'!S68</f>
        <v>419.37735302504092</v>
      </c>
      <c r="T19" s="22">
        <f>'Raw Data (EAM)'!T19/'1 minus TOT (EAM)'!T68</f>
        <v>496.29890583097796</v>
      </c>
      <c r="U19" s="22">
        <f>'Raw Data (EAM)'!U19/'1 minus TOT (EAM)'!U68</f>
        <v>552.09851804677271</v>
      </c>
      <c r="V19" s="22">
        <f>'Raw Data (EAM)'!V19/'1 minus TOT (EAM)'!V68</f>
        <v>504.02235119632763</v>
      </c>
      <c r="W19" s="22">
        <f>'Raw Data (EAM)'!W19/'1 minus TOT (EAM)'!W68</f>
        <v>397.8392760728708</v>
      </c>
      <c r="X19" s="22">
        <f>'Raw Data (EAM)'!X19/'1 minus TOT (EAM)'!X68</f>
        <v>224.4044302560838</v>
      </c>
      <c r="Y19" s="22">
        <f>'Raw Data (EAM)'!Y19/'1 minus TOT (EAM)'!Y68</f>
        <v>95.176456290832149</v>
      </c>
      <c r="Z19" s="22">
        <f>'Raw Data (EAM)'!Z19/'1 minus TOT (EAM)'!Z68</f>
        <v>12.602320733895869</v>
      </c>
      <c r="AA19" s="22">
        <f>'Raw Data (EAM)'!AA19/'1 minus TOT (EAM)'!AA68</f>
        <v>3.2687091222030982</v>
      </c>
      <c r="AB19" s="22">
        <f>'Raw Data (EAM)'!AB19/'1 minus TOT (EAM)'!AB68</f>
        <v>0</v>
      </c>
      <c r="AC19" s="22"/>
    </row>
    <row r="20" spans="1:29" s="23" customFormat="1">
      <c r="A20" s="21">
        <v>1966</v>
      </c>
      <c r="B20" s="22">
        <f t="shared" si="0"/>
        <v>4108.6567478190582</v>
      </c>
      <c r="C20" s="22">
        <f>'Raw Data (EAM)'!C20/'1 minus TOT (EAM)'!C69</f>
        <v>2.0483034762137908</v>
      </c>
      <c r="D20" s="22">
        <f>'Raw Data (EAM)'!D20/'1 minus TOT (EAM)'!D69</f>
        <v>0</v>
      </c>
      <c r="E20" s="22">
        <f>'Raw Data (EAM)'!E20/'1 minus TOT (EAM)'!E69</f>
        <v>11.009949897008081</v>
      </c>
      <c r="F20" s="22">
        <f>'Raw Data (EAM)'!F20/'1 minus TOT (EAM)'!F69</f>
        <v>6.0042726321502151</v>
      </c>
      <c r="G20" s="22">
        <f>'Raw Data (EAM)'!G20/'1 minus TOT (EAM)'!G69</f>
        <v>18.011834475209763</v>
      </c>
      <c r="H20" s="22">
        <f t="shared" si="1"/>
        <v>37.074360480581845</v>
      </c>
      <c r="I20" s="22">
        <f>'Raw Data (EAM)'!I20/'1 minus TOT (EAM)'!I69</f>
        <v>61.028867005469969</v>
      </c>
      <c r="J20" s="22">
        <f>'Raw Data (EAM)'!J20/'1 minus TOT (EAM)'!J69</f>
        <v>84.040386930571458</v>
      </c>
      <c r="K20" s="22">
        <f>'Raw Data (EAM)'!K20/'1 minus TOT (EAM)'!K69</f>
        <v>62.087146242311178</v>
      </c>
      <c r="L20" s="22">
        <f>'Raw Data (EAM)'!L20/'1 minus TOT (EAM)'!L69</f>
        <v>63.105981995167937</v>
      </c>
      <c r="M20" s="22">
        <f>'Raw Data (EAM)'!M20/'1 minus TOT (EAM)'!M69</f>
        <v>38.058944936503906</v>
      </c>
      <c r="N20" s="22">
        <f>'Raw Data (EAM)'!N20/'1 minus TOT (EAM)'!N69</f>
        <v>59.102054867431811</v>
      </c>
      <c r="O20" s="22">
        <f>'Raw Data (EAM)'!O20/'1 minus TOT (EAM)'!O69</f>
        <v>108.26911530349194</v>
      </c>
      <c r="P20" s="22">
        <f>'Raw Data (EAM)'!P20/'1 minus TOT (EAM)'!P69</f>
        <v>187.7611835498314</v>
      </c>
      <c r="Q20" s="22">
        <f>'Raw Data (EAM)'!Q20/'1 minus TOT (EAM)'!Q69</f>
        <v>243.62524573708717</v>
      </c>
      <c r="R20" s="22">
        <f>'Raw Data (EAM)'!R20/'1 minus TOT (EAM)'!R69</f>
        <v>380.32576318071995</v>
      </c>
      <c r="S20" s="22">
        <f>'Raw Data (EAM)'!S20/'1 minus TOT (EAM)'!S69</f>
        <v>417.46072769558998</v>
      </c>
      <c r="T20" s="22">
        <f>'Raw Data (EAM)'!T20/'1 minus TOT (EAM)'!T69</f>
        <v>480.01161420729562</v>
      </c>
      <c r="U20" s="22">
        <f>'Raw Data (EAM)'!U20/'1 minus TOT (EAM)'!U69</f>
        <v>525.11590343957403</v>
      </c>
      <c r="V20" s="22">
        <f>'Raw Data (EAM)'!V20/'1 minus TOT (EAM)'!V69</f>
        <v>540.17549982445769</v>
      </c>
      <c r="W20" s="22">
        <f>'Raw Data (EAM)'!W20/'1 minus TOT (EAM)'!W69</f>
        <v>457.28306479515408</v>
      </c>
      <c r="X20" s="22">
        <f>'Raw Data (EAM)'!X20/'1 minus TOT (EAM)'!X69</f>
        <v>237.95197230832497</v>
      </c>
      <c r="Y20" s="22">
        <f>'Raw Data (EAM)'!Y20/'1 minus TOT (EAM)'!Y69</f>
        <v>94.792802535845269</v>
      </c>
      <c r="Z20" s="22">
        <f>'Raw Data (EAM)'!Z20/'1 minus TOT (EAM)'!Z69</f>
        <v>26.494606151297901</v>
      </c>
      <c r="AA20" s="22">
        <f>'Raw Data (EAM)'!AA20/'1 minus TOT (EAM)'!AA69</f>
        <v>4.8915066323500298</v>
      </c>
      <c r="AB20" s="22">
        <f>'Raw Data (EAM)'!AB20/'1 minus TOT (EAM)'!AB69</f>
        <v>0</v>
      </c>
      <c r="AC20" s="22"/>
    </row>
    <row r="21" spans="1:29" s="23" customFormat="1">
      <c r="A21" s="21">
        <v>1967</v>
      </c>
      <c r="B21" s="22">
        <f t="shared" si="0"/>
        <v>4197.75007457021</v>
      </c>
      <c r="C21" s="22">
        <f>'Raw Data (EAM)'!C21/'1 minus TOT (EAM)'!C70</f>
        <v>3.0692807039874506</v>
      </c>
      <c r="D21" s="22">
        <f>'Raw Data (EAM)'!D21/'1 minus TOT (EAM)'!D70</f>
        <v>3.0035474293513529</v>
      </c>
      <c r="E21" s="22">
        <f>'Raw Data (EAM)'!E21/'1 minus TOT (EAM)'!E70</f>
        <v>4.0034038275903034</v>
      </c>
      <c r="F21" s="22">
        <f>'Raw Data (EAM)'!F21/'1 minus TOT (EAM)'!F70</f>
        <v>7.0052031378725026</v>
      </c>
      <c r="G21" s="22">
        <f>'Raw Data (EAM)'!G21/'1 minus TOT (EAM)'!G70</f>
        <v>11.007051968068829</v>
      </c>
      <c r="H21" s="22">
        <f t="shared" si="1"/>
        <v>28.088487066870439</v>
      </c>
      <c r="I21" s="22">
        <f>'Raw Data (EAM)'!I21/'1 minus TOT (EAM)'!I70</f>
        <v>63.02874206604362</v>
      </c>
      <c r="J21" s="22">
        <f>'Raw Data (EAM)'!J21/'1 minus TOT (EAM)'!J70</f>
        <v>64.030743449709362</v>
      </c>
      <c r="K21" s="22">
        <f>'Raw Data (EAM)'!K21/'1 minus TOT (EAM)'!K70</f>
        <v>65.090763190721233</v>
      </c>
      <c r="L21" s="22">
        <f>'Raw Data (EAM)'!L21/'1 minus TOT (EAM)'!L70</f>
        <v>59.098914945308778</v>
      </c>
      <c r="M21" s="22">
        <f>'Raw Data (EAM)'!M21/'1 minus TOT (EAM)'!M70</f>
        <v>62.096183020668256</v>
      </c>
      <c r="N21" s="22">
        <f>'Raw Data (EAM)'!N21/'1 minus TOT (EAM)'!N70</f>
        <v>62.106655654661743</v>
      </c>
      <c r="O21" s="22">
        <f>'Raw Data (EAM)'!O21/'1 minus TOT (EAM)'!O70</f>
        <v>108.27164764841886</v>
      </c>
      <c r="P21" s="22">
        <f>'Raw Data (EAM)'!P21/'1 minus TOT (EAM)'!P70</f>
        <v>155.62962130417733</v>
      </c>
      <c r="Q21" s="22">
        <f>'Raw Data (EAM)'!Q21/'1 minus TOT (EAM)'!Q70</f>
        <v>240.58881357618742</v>
      </c>
      <c r="R21" s="22">
        <f>'Raw Data (EAM)'!R21/'1 minus TOT (EAM)'!R70</f>
        <v>323.58859134266532</v>
      </c>
      <c r="S21" s="22">
        <f>'Raw Data (EAM)'!S21/'1 minus TOT (EAM)'!S70</f>
        <v>470.24005406528329</v>
      </c>
      <c r="T21" s="22">
        <f>'Raw Data (EAM)'!T21/'1 minus TOT (EAM)'!T70</f>
        <v>525.08692401258497</v>
      </c>
      <c r="U21" s="22">
        <f>'Raw Data (EAM)'!U21/'1 minus TOT (EAM)'!U70</f>
        <v>539.31832416286295</v>
      </c>
      <c r="V21" s="22">
        <f>'Raw Data (EAM)'!V21/'1 minus TOT (EAM)'!V70</f>
        <v>552.53890347657534</v>
      </c>
      <c r="W21" s="22">
        <f>'Raw Data (EAM)'!W21/'1 minus TOT (EAM)'!W70</f>
        <v>481.47374162860842</v>
      </c>
      <c r="X21" s="22">
        <f>'Raw Data (EAM)'!X21/'1 minus TOT (EAM)'!X70</f>
        <v>248.59400405262087</v>
      </c>
      <c r="Y21" s="22">
        <f>'Raw Data (EAM)'!Y21/'1 minus TOT (EAM)'!Y70</f>
        <v>113.93076397537807</v>
      </c>
      <c r="Z21" s="22">
        <f>'Raw Data (EAM)'!Z21/'1 minus TOT (EAM)'!Z70</f>
        <v>33.340923657966741</v>
      </c>
      <c r="AA21" s="22">
        <f>'Raw Data (EAM)'!AA21/'1 minus TOT (EAM)'!AA70</f>
        <v>1.6072722728976634</v>
      </c>
      <c r="AB21" s="22">
        <f>'Raw Data (EAM)'!AB21/'1 minus TOT (EAM)'!AB70</f>
        <v>0</v>
      </c>
      <c r="AC21" s="22"/>
    </row>
    <row r="22" spans="1:29" s="23" customFormat="1">
      <c r="A22" s="21">
        <v>1968</v>
      </c>
      <c r="B22" s="22">
        <f t="shared" si="0"/>
        <v>3671.8336878607884</v>
      </c>
      <c r="C22" s="22">
        <f>'Raw Data (EAM)'!C22/'1 minus TOT (EAM)'!C71</f>
        <v>0</v>
      </c>
      <c r="D22" s="22">
        <f>'Raw Data (EAM)'!D22/'1 minus TOT (EAM)'!D71</f>
        <v>4.0047132393053122</v>
      </c>
      <c r="E22" s="22">
        <f>'Raw Data (EAM)'!E22/'1 minus TOT (EAM)'!E71</f>
        <v>1.0008295857494147</v>
      </c>
      <c r="F22" s="22">
        <f>'Raw Data (EAM)'!F22/'1 minus TOT (EAM)'!F71</f>
        <v>8.0055772741681039</v>
      </c>
      <c r="G22" s="22">
        <f>'Raw Data (EAM)'!G22/'1 minus TOT (EAM)'!G71</f>
        <v>19.012367920515032</v>
      </c>
      <c r="H22" s="22">
        <f t="shared" si="1"/>
        <v>32.023488019737862</v>
      </c>
      <c r="I22" s="22">
        <f>'Raw Data (EAM)'!I22/'1 minus TOT (EAM)'!I71</f>
        <v>53.025231132537115</v>
      </c>
      <c r="J22" s="22">
        <f>'Raw Data (EAM)'!J22/'1 minus TOT (EAM)'!J71</f>
        <v>57.027631663080243</v>
      </c>
      <c r="K22" s="22">
        <f>'Raw Data (EAM)'!K22/'1 minus TOT (EAM)'!K71</f>
        <v>69.101196068404434</v>
      </c>
      <c r="L22" s="22">
        <f>'Raw Data (EAM)'!L22/'1 minus TOT (EAM)'!L71</f>
        <v>59.107122626476027</v>
      </c>
      <c r="M22" s="22">
        <f>'Raw Data (EAM)'!M22/'1 minus TOT (EAM)'!M71</f>
        <v>56.089817025423081</v>
      </c>
      <c r="N22" s="22">
        <f>'Raw Data (EAM)'!N22/'1 minus TOT (EAM)'!N71</f>
        <v>66.116541847291771</v>
      </c>
      <c r="O22" s="22">
        <f>'Raw Data (EAM)'!O22/'1 minus TOT (EAM)'!O71</f>
        <v>102.2575139534498</v>
      </c>
      <c r="P22" s="22">
        <f>'Raw Data (EAM)'!P22/'1 minus TOT (EAM)'!P71</f>
        <v>143.58988170275302</v>
      </c>
      <c r="Q22" s="22">
        <f>'Raw Data (EAM)'!Q22/'1 minus TOT (EAM)'!Q71</f>
        <v>216.45311467456679</v>
      </c>
      <c r="R22" s="22">
        <f>'Raw Data (EAM)'!R22/'1 minus TOT (EAM)'!R71</f>
        <v>282.17303796038391</v>
      </c>
      <c r="S22" s="22">
        <f>'Raw Data (EAM)'!S22/'1 minus TOT (EAM)'!S71</f>
        <v>361.42550873664288</v>
      </c>
      <c r="T22" s="22">
        <f>'Raw Data (EAM)'!T22/'1 minus TOT (EAM)'!T71</f>
        <v>474.02581288537471</v>
      </c>
      <c r="U22" s="22">
        <f>'Raw Data (EAM)'!U22/'1 minus TOT (EAM)'!U71</f>
        <v>476.38913792666415</v>
      </c>
      <c r="V22" s="22">
        <f>'Raw Data (EAM)'!V22/'1 minus TOT (EAM)'!V71</f>
        <v>448.23424601072605</v>
      </c>
      <c r="W22" s="22">
        <f>'Raw Data (EAM)'!W22/'1 minus TOT (EAM)'!W71</f>
        <v>393.47080769157179</v>
      </c>
      <c r="X22" s="22">
        <f>'Raw Data (EAM)'!X22/'1 minus TOT (EAM)'!X71</f>
        <v>245.76373503559708</v>
      </c>
      <c r="Y22" s="22">
        <f>'Raw Data (EAM)'!Y22/'1 minus TOT (EAM)'!Y71</f>
        <v>102.96460091845182</v>
      </c>
      <c r="Z22" s="22">
        <f>'Raw Data (EAM)'!Z22/'1 minus TOT (EAM)'!Z71</f>
        <v>29.361884241556069</v>
      </c>
      <c r="AA22" s="22">
        <f>'Raw Data (EAM)'!AA22/'1 minus TOT (EAM)'!AA71</f>
        <v>3.2333777400993098</v>
      </c>
      <c r="AB22" s="22">
        <f>'Raw Data (EAM)'!AB22/'1 minus TOT (EAM)'!AB71</f>
        <v>0</v>
      </c>
      <c r="AC22" s="22"/>
    </row>
    <row r="23" spans="1:29" s="23" customFormat="1">
      <c r="A23" s="21">
        <v>1969</v>
      </c>
      <c r="B23" s="22">
        <f t="shared" si="0"/>
        <v>3587.6543361800113</v>
      </c>
      <c r="C23" s="22">
        <f>'Raw Data (EAM)'!C23/'1 minus TOT (EAM)'!C72</f>
        <v>0</v>
      </c>
      <c r="D23" s="22">
        <f>'Raw Data (EAM)'!D23/'1 minus TOT (EAM)'!D72</f>
        <v>3.0033626402199793</v>
      </c>
      <c r="E23" s="22">
        <f>'Raw Data (EAM)'!E23/'1 minus TOT (EAM)'!E72</f>
        <v>7.0056547654917285</v>
      </c>
      <c r="F23" s="22">
        <f>'Raw Data (EAM)'!F23/'1 minus TOT (EAM)'!F72</f>
        <v>4.0028766396471429</v>
      </c>
      <c r="G23" s="22">
        <f>'Raw Data (EAM)'!G23/'1 minus TOT (EAM)'!G72</f>
        <v>5.0031558182834885</v>
      </c>
      <c r="H23" s="22">
        <f t="shared" si="1"/>
        <v>19.015049863642339</v>
      </c>
      <c r="I23" s="22">
        <f>'Raw Data (EAM)'!I23/'1 minus TOT (EAM)'!I72</f>
        <v>50.023690416454237</v>
      </c>
      <c r="J23" s="22">
        <f>'Raw Data (EAM)'!J23/'1 minus TOT (EAM)'!J72</f>
        <v>66.031282734335065</v>
      </c>
      <c r="K23" s="22">
        <f>'Raw Data (EAM)'!K23/'1 minus TOT (EAM)'!K72</f>
        <v>68.102672775999338</v>
      </c>
      <c r="L23" s="22">
        <f>'Raw Data (EAM)'!L23/'1 minus TOT (EAM)'!L72</f>
        <v>37.071073441389075</v>
      </c>
      <c r="M23" s="22">
        <f>'Raw Data (EAM)'!M23/'1 minus TOT (EAM)'!M72</f>
        <v>58.095312194877842</v>
      </c>
      <c r="N23" s="22">
        <f>'Raw Data (EAM)'!N23/'1 minus TOT (EAM)'!N72</f>
        <v>49.087488850386777</v>
      </c>
      <c r="O23" s="22">
        <f>'Raw Data (EAM)'!O23/'1 minus TOT (EAM)'!O72</f>
        <v>91.230128855793282</v>
      </c>
      <c r="P23" s="22">
        <f>'Raw Data (EAM)'!P23/'1 minus TOT (EAM)'!P72</f>
        <v>138.57318415679288</v>
      </c>
      <c r="Q23" s="22">
        <f>'Raw Data (EAM)'!Q23/'1 minus TOT (EAM)'!Q72</f>
        <v>197.31330028743065</v>
      </c>
      <c r="R23" s="22">
        <f>'Raw Data (EAM)'!R23/'1 minus TOT (EAM)'!R72</f>
        <v>294.20710740499402</v>
      </c>
      <c r="S23" s="22">
        <f>'Raw Data (EAM)'!S23/'1 minus TOT (EAM)'!S72</f>
        <v>380.61927193834356</v>
      </c>
      <c r="T23" s="22">
        <f>'Raw Data (EAM)'!T23/'1 minus TOT (EAM)'!T72</f>
        <v>409.98993117650491</v>
      </c>
      <c r="U23" s="22">
        <f>'Raw Data (EAM)'!U23/'1 minus TOT (EAM)'!U72</f>
        <v>462.61803633668757</v>
      </c>
      <c r="V23" s="22">
        <f>'Raw Data (EAM)'!V23/'1 minus TOT (EAM)'!V72</f>
        <v>486.79819051258983</v>
      </c>
      <c r="W23" s="22">
        <f>'Raw Data (EAM)'!W23/'1 minus TOT (EAM)'!W72</f>
        <v>408.80695242639632</v>
      </c>
      <c r="X23" s="22">
        <f>'Raw Data (EAM)'!X23/'1 minus TOT (EAM)'!X72</f>
        <v>243.74680039115003</v>
      </c>
      <c r="Y23" s="22">
        <f>'Raw Data (EAM)'!Y23/'1 minus TOT (EAM)'!Y72</f>
        <v>87.319950904459418</v>
      </c>
      <c r="Z23" s="22">
        <f>'Raw Data (EAM)'!Z23/'1 minus TOT (EAM)'!Z72</f>
        <v>29.078169517737816</v>
      </c>
      <c r="AA23" s="22">
        <f>'Raw Data (EAM)'!AA23/'1 minus TOT (EAM)'!AA72</f>
        <v>8.0554412369921806</v>
      </c>
      <c r="AB23" s="22">
        <f>'Raw Data (EAM)'!AB23/'1 minus TOT (EAM)'!AB72</f>
        <v>1.8713007570543703</v>
      </c>
      <c r="AC23" s="22"/>
    </row>
    <row r="24" spans="1:29" s="23" customFormat="1">
      <c r="A24" s="21">
        <v>1970</v>
      </c>
      <c r="B24" s="22">
        <f t="shared" si="0"/>
        <v>3736.5660504813873</v>
      </c>
      <c r="C24" s="22">
        <f>'Raw Data (EAM)'!C24/'1 minus TOT (EAM)'!C73</f>
        <v>2.0416358526359857</v>
      </c>
      <c r="D24" s="22">
        <f>'Raw Data (EAM)'!D24/'1 minus TOT (EAM)'!D73</f>
        <v>1.0011459004412382</v>
      </c>
      <c r="E24" s="22">
        <f>'Raw Data (EAM)'!E24/'1 minus TOT (EAM)'!E73</f>
        <v>3.0024475557076999</v>
      </c>
      <c r="F24" s="22">
        <f>'Raw Data (EAM)'!F24/'1 minus TOT (EAM)'!F73</f>
        <v>4.0028555236869288</v>
      </c>
      <c r="G24" s="22">
        <f>'Raw Data (EAM)'!G24/'1 minus TOT (EAM)'!G73</f>
        <v>6.0035676474700868</v>
      </c>
      <c r="H24" s="22">
        <f t="shared" si="1"/>
        <v>16.051652479941939</v>
      </c>
      <c r="I24" s="22">
        <f>'Raw Data (EAM)'!I24/'1 minus TOT (EAM)'!I73</f>
        <v>65.030168543460661</v>
      </c>
      <c r="J24" s="22">
        <f>'Raw Data (EAM)'!J24/'1 minus TOT (EAM)'!J73</f>
        <v>42.020083759811136</v>
      </c>
      <c r="K24" s="22">
        <f>'Raw Data (EAM)'!K24/'1 minus TOT (EAM)'!K73</f>
        <v>56.0807280173603</v>
      </c>
      <c r="L24" s="22">
        <f>'Raw Data (EAM)'!L24/'1 minus TOT (EAM)'!L73</f>
        <v>71.135852638596006</v>
      </c>
      <c r="M24" s="22">
        <f>'Raw Data (EAM)'!M24/'1 minus TOT (EAM)'!M73</f>
        <v>48.076621292853673</v>
      </c>
      <c r="N24" s="22">
        <f>'Raw Data (EAM)'!N24/'1 minus TOT (EAM)'!N73</f>
        <v>54.095489717452935</v>
      </c>
      <c r="O24" s="22">
        <f>'Raw Data (EAM)'!O24/'1 minus TOT (EAM)'!O73</f>
        <v>76.190451709448126</v>
      </c>
      <c r="P24" s="22">
        <f>'Raw Data (EAM)'!P24/'1 minus TOT (EAM)'!P73</f>
        <v>139.56744141229782</v>
      </c>
      <c r="Q24" s="22">
        <f>'Raw Data (EAM)'!Q24/'1 minus TOT (EAM)'!Q73</f>
        <v>238.57254622178715</v>
      </c>
      <c r="R24" s="22">
        <f>'Raw Data (EAM)'!R24/'1 minus TOT (EAM)'!R73</f>
        <v>303.25209095220993</v>
      </c>
      <c r="S24" s="22">
        <f>'Raw Data (EAM)'!S24/'1 minus TOT (EAM)'!S73</f>
        <v>418.23469109529134</v>
      </c>
      <c r="T24" s="22">
        <f>'Raw Data (EAM)'!T24/'1 minus TOT (EAM)'!T73</f>
        <v>470.36972778597567</v>
      </c>
      <c r="U24" s="22">
        <f>'Raw Data (EAM)'!U24/'1 minus TOT (EAM)'!U73</f>
        <v>459.49648353327842</v>
      </c>
      <c r="V24" s="22">
        <f>'Raw Data (EAM)'!V24/'1 minus TOT (EAM)'!V73</f>
        <v>502.20499858997113</v>
      </c>
      <c r="W24" s="22">
        <f>'Raw Data (EAM)'!W24/'1 minus TOT (EAM)'!W73</f>
        <v>407.98383333708978</v>
      </c>
      <c r="X24" s="22">
        <f>'Raw Data (EAM)'!X24/'1 minus TOT (EAM)'!X73</f>
        <v>249.08071606957009</v>
      </c>
      <c r="Y24" s="22">
        <f>'Raw Data (EAM)'!Y24/'1 minus TOT (EAM)'!Y73</f>
        <v>100.2298708791179</v>
      </c>
      <c r="Z24" s="22">
        <f>'Raw Data (EAM)'!Z24/'1 minus TOT (EAM)'!Z73</f>
        <v>16.315952182096957</v>
      </c>
      <c r="AA24" s="22">
        <f>'Raw Data (EAM)'!AA24/'1 minus TOT (EAM)'!AA73</f>
        <v>1.5766502637762114</v>
      </c>
      <c r="AB24" s="22">
        <f>'Raw Data (EAM)'!AB24/'1 minus TOT (EAM)'!AB73</f>
        <v>0</v>
      </c>
      <c r="AC24" s="22">
        <v>1</v>
      </c>
    </row>
    <row r="25" spans="1:29" s="23" customFormat="1">
      <c r="A25" s="21">
        <v>1971</v>
      </c>
      <c r="B25" s="22">
        <f t="shared" si="0"/>
        <v>3768.2799703082569</v>
      </c>
      <c r="C25" s="22">
        <f>'Raw Data (EAM)'!C25/'1 minus TOT (EAM)'!C74</f>
        <v>1.0189607909650398</v>
      </c>
      <c r="D25" s="22">
        <f>'Raw Data (EAM)'!D25/'1 minus TOT (EAM)'!D74</f>
        <v>0</v>
      </c>
      <c r="E25" s="22">
        <f>'Raw Data (EAM)'!E25/'1 minus TOT (EAM)'!E74</f>
        <v>3.0023243409902145</v>
      </c>
      <c r="F25" s="22">
        <f>'Raw Data (EAM)'!F25/'1 minus TOT (EAM)'!F74</f>
        <v>7.0046998484890795</v>
      </c>
      <c r="G25" s="22">
        <f>'Raw Data (EAM)'!G25/'1 minus TOT (EAM)'!G74</f>
        <v>4.0023151670351602</v>
      </c>
      <c r="H25" s="22">
        <f t="shared" si="1"/>
        <v>15.028300147479495</v>
      </c>
      <c r="I25" s="22">
        <f>'Raw Data (EAM)'!I25/'1 minus TOT (EAM)'!I74</f>
        <v>45.020105331586564</v>
      </c>
      <c r="J25" s="22">
        <f>'Raw Data (EAM)'!J25/'1 minus TOT (EAM)'!J74</f>
        <v>40.018576893751884</v>
      </c>
      <c r="K25" s="22">
        <f>'Raw Data (EAM)'!K25/'1 minus TOT (EAM)'!K74</f>
        <v>51.074179357800837</v>
      </c>
      <c r="L25" s="22">
        <f>'Raw Data (EAM)'!L25/'1 minus TOT (EAM)'!L74</f>
        <v>55.102532513639254</v>
      </c>
      <c r="M25" s="22">
        <f>'Raw Data (EAM)'!M25/'1 minus TOT (EAM)'!M74</f>
        <v>57.092146636073949</v>
      </c>
      <c r="N25" s="22">
        <f>'Raw Data (EAM)'!N25/'1 minus TOT (EAM)'!N74</f>
        <v>63.110425967114011</v>
      </c>
      <c r="O25" s="22">
        <f>'Raw Data (EAM)'!O25/'1 minus TOT (EAM)'!O74</f>
        <v>67.166131337335116</v>
      </c>
      <c r="P25" s="22">
        <f>'Raw Data (EAM)'!P25/'1 minus TOT (EAM)'!P74</f>
        <v>121.47872349580625</v>
      </c>
      <c r="Q25" s="22">
        <f>'Raw Data (EAM)'!Q25/'1 minus TOT (EAM)'!Q74</f>
        <v>209.35216810535633</v>
      </c>
      <c r="R25" s="22">
        <f>'Raw Data (EAM)'!R25/'1 minus TOT (EAM)'!R74</f>
        <v>326.40689066495315</v>
      </c>
      <c r="S25" s="22">
        <f>'Raw Data (EAM)'!S25/'1 minus TOT (EAM)'!S74</f>
        <v>470.95295657177883</v>
      </c>
      <c r="T25" s="22">
        <f>'Raw Data (EAM)'!T25/'1 minus TOT (EAM)'!T74</f>
        <v>478.34338911038452</v>
      </c>
      <c r="U25" s="22">
        <f>'Raw Data (EAM)'!U25/'1 minus TOT (EAM)'!U74</f>
        <v>479.82556392530421</v>
      </c>
      <c r="V25" s="22">
        <f>'Raw Data (EAM)'!V25/'1 minus TOT (EAM)'!V74</f>
        <v>482.62482217199641</v>
      </c>
      <c r="W25" s="22">
        <f>'Raw Data (EAM)'!W25/'1 minus TOT (EAM)'!W74</f>
        <v>433.17207981783355</v>
      </c>
      <c r="X25" s="22">
        <f>'Raw Data (EAM)'!X25/'1 minus TOT (EAM)'!X74</f>
        <v>230.99528408468424</v>
      </c>
      <c r="Y25" s="22">
        <f>'Raw Data (EAM)'!Y25/'1 minus TOT (EAM)'!Y74</f>
        <v>95.616203387608039</v>
      </c>
      <c r="Z25" s="22">
        <f>'Raw Data (EAM)'!Z25/'1 minus TOT (EAM)'!Z74</f>
        <v>32.789934786904688</v>
      </c>
      <c r="AA25" s="22">
        <f>'Raw Data (EAM)'!AA25/'1 minus TOT (EAM)'!AA74</f>
        <v>11.307669208412428</v>
      </c>
      <c r="AB25" s="22">
        <f>'Raw Data (EAM)'!AB25/'1 minus TOT (EAM)'!AB74</f>
        <v>1.8018867924528301</v>
      </c>
      <c r="AC25" s="22"/>
    </row>
    <row r="26" spans="1:29" s="23" customFormat="1">
      <c r="A26" s="21">
        <v>1972</v>
      </c>
      <c r="B26" s="22">
        <f t="shared" si="0"/>
        <v>3751.8338980999183</v>
      </c>
      <c r="C26" s="22">
        <f>'Raw Data (EAM)'!C26/'1 minus TOT (EAM)'!C75</f>
        <v>2.0365895257409083</v>
      </c>
      <c r="D26" s="22">
        <f>'Raw Data (EAM)'!D26/'1 minus TOT (EAM)'!D75</f>
        <v>2.0023102277949816</v>
      </c>
      <c r="E26" s="22">
        <f>'Raw Data (EAM)'!E26/'1 minus TOT (EAM)'!E75</f>
        <v>2.0016922250970683</v>
      </c>
      <c r="F26" s="22">
        <f>'Raw Data (EAM)'!F26/'1 minus TOT (EAM)'!F75</f>
        <v>2.0013514213634047</v>
      </c>
      <c r="G26" s="22">
        <f>'Raw Data (EAM)'!G26/'1 minus TOT (EAM)'!G75</f>
        <v>2.001109201779697</v>
      </c>
      <c r="H26" s="22">
        <f t="shared" si="1"/>
        <v>10.04305260177606</v>
      </c>
      <c r="I26" s="22">
        <f>'Raw Data (EAM)'!I26/'1 minus TOT (EAM)'!I75</f>
        <v>30.013178153640048</v>
      </c>
      <c r="J26" s="22">
        <f>'Raw Data (EAM)'!J26/'1 minus TOT (EAM)'!J75</f>
        <v>38.018310904240238</v>
      </c>
      <c r="K26" s="22">
        <f>'Raw Data (EAM)'!K26/'1 minus TOT (EAM)'!K75</f>
        <v>64.094822042845493</v>
      </c>
      <c r="L26" s="22">
        <f>'Raw Data (EAM)'!L26/'1 minus TOT (EAM)'!L75</f>
        <v>66.12580730601691</v>
      </c>
      <c r="M26" s="22">
        <f>'Raw Data (EAM)'!M26/'1 minus TOT (EAM)'!M75</f>
        <v>54.088315004641657</v>
      </c>
      <c r="N26" s="22">
        <f>'Raw Data (EAM)'!N26/'1 minus TOT (EAM)'!N75</f>
        <v>64.110206383823723</v>
      </c>
      <c r="O26" s="22">
        <f>'Raw Data (EAM)'!O26/'1 minus TOT (EAM)'!O75</f>
        <v>76.181762621952089</v>
      </c>
      <c r="P26" s="22">
        <f>'Raw Data (EAM)'!P26/'1 minus TOT (EAM)'!P75</f>
        <v>150.5838175254853</v>
      </c>
      <c r="Q26" s="22">
        <f>'Raw Data (EAM)'!Q26/'1 minus TOT (EAM)'!Q75</f>
        <v>179.16317190327428</v>
      </c>
      <c r="R26" s="22">
        <f>'Raw Data (EAM)'!R26/'1 minus TOT (EAM)'!R75</f>
        <v>297.07848189103481</v>
      </c>
      <c r="S26" s="22">
        <f>'Raw Data (EAM)'!S26/'1 minus TOT (EAM)'!S75</f>
        <v>386.48956609075731</v>
      </c>
      <c r="T26" s="22">
        <f>'Raw Data (EAM)'!T26/'1 minus TOT (EAM)'!T75</f>
        <v>478.5241995164335</v>
      </c>
      <c r="U26" s="22">
        <f>'Raw Data (EAM)'!U26/'1 minus TOT (EAM)'!U75</f>
        <v>474.61132302611406</v>
      </c>
      <c r="V26" s="22">
        <f>'Raw Data (EAM)'!V26/'1 minus TOT (EAM)'!V75</f>
        <v>492.79270858638938</v>
      </c>
      <c r="W26" s="22">
        <f>'Raw Data (EAM)'!W26/'1 minus TOT (EAM)'!W75</f>
        <v>435.12212908961953</v>
      </c>
      <c r="X26" s="22">
        <f>'Raw Data (EAM)'!X26/'1 minus TOT (EAM)'!X75</f>
        <v>291.94575707224999</v>
      </c>
      <c r="Y26" s="22">
        <f>'Raw Data (EAM)'!Y26/'1 minus TOT (EAM)'!Y75</f>
        <v>129.59423182572351</v>
      </c>
      <c r="Z26" s="22">
        <f>'Raw Data (EAM)'!Z26/'1 minus TOT (EAM)'!Z75</f>
        <v>30.035113756571992</v>
      </c>
      <c r="AA26" s="22">
        <f>'Raw Data (EAM)'!AA26/'1 minus TOT (EAM)'!AA75</f>
        <v>3.2179427973276686</v>
      </c>
      <c r="AB26" s="22">
        <f>'Raw Data (EAM)'!AB26/'1 minus TOT (EAM)'!AB75</f>
        <v>0</v>
      </c>
      <c r="AC26" s="22"/>
    </row>
    <row r="27" spans="1:29" s="23" customFormat="1">
      <c r="A27" s="21">
        <v>1973</v>
      </c>
      <c r="B27" s="22">
        <f t="shared" si="0"/>
        <v>3553.045095761106</v>
      </c>
      <c r="C27" s="22">
        <f>'Raw Data (EAM)'!C27/'1 minus TOT (EAM)'!C76</f>
        <v>0</v>
      </c>
      <c r="D27" s="22">
        <f>'Raw Data (EAM)'!D27/'1 minus TOT (EAM)'!D76</f>
        <v>2.0021015634518937</v>
      </c>
      <c r="E27" s="22">
        <f>'Raw Data (EAM)'!E27/'1 minus TOT (EAM)'!E76</f>
        <v>2.0016586208359919</v>
      </c>
      <c r="F27" s="22">
        <f>'Raw Data (EAM)'!F27/'1 minus TOT (EAM)'!F76</f>
        <v>11.00740296991548</v>
      </c>
      <c r="G27" s="22">
        <f>'Raw Data (EAM)'!G27/'1 minus TOT (EAM)'!G76</f>
        <v>7.0039879685335205</v>
      </c>
      <c r="H27" s="22">
        <f t="shared" si="1"/>
        <v>22.015151122736889</v>
      </c>
      <c r="I27" s="22">
        <f>'Raw Data (EAM)'!I27/'1 minus TOT (EAM)'!I76</f>
        <v>36.015877033655954</v>
      </c>
      <c r="J27" s="22">
        <f>'Raw Data (EAM)'!J27/'1 minus TOT (EAM)'!J76</f>
        <v>51.024411621829181</v>
      </c>
      <c r="K27" s="22">
        <f>'Raw Data (EAM)'!K27/'1 minus TOT (EAM)'!K76</f>
        <v>44.067282289224217</v>
      </c>
      <c r="L27" s="22">
        <f>'Raw Data (EAM)'!L27/'1 minus TOT (EAM)'!L76</f>
        <v>49.094985835537763</v>
      </c>
      <c r="M27" s="22">
        <f>'Raw Data (EAM)'!M27/'1 minus TOT (EAM)'!M76</f>
        <v>53.090216859602982</v>
      </c>
      <c r="N27" s="22">
        <f>'Raw Data (EAM)'!N27/'1 minus TOT (EAM)'!N76</f>
        <v>51.090103778846917</v>
      </c>
      <c r="O27" s="22">
        <f>'Raw Data (EAM)'!O27/'1 minus TOT (EAM)'!O76</f>
        <v>53.129526912868513</v>
      </c>
      <c r="P27" s="22">
        <f>'Raw Data (EAM)'!P27/'1 minus TOT (EAM)'!P76</f>
        <v>111.4280428565348</v>
      </c>
      <c r="Q27" s="22">
        <f>'Raw Data (EAM)'!Q27/'1 minus TOT (EAM)'!Q76</f>
        <v>178.13523652129561</v>
      </c>
      <c r="R27" s="22">
        <f>'Raw Data (EAM)'!R27/'1 minus TOT (EAM)'!R76</f>
        <v>264.65655522059217</v>
      </c>
      <c r="S27" s="22">
        <f>'Raw Data (EAM)'!S27/'1 minus TOT (EAM)'!S76</f>
        <v>372.11589660875637</v>
      </c>
      <c r="T27" s="22">
        <f>'Raw Data (EAM)'!T27/'1 minus TOT (EAM)'!T76</f>
        <v>446.40406060526198</v>
      </c>
      <c r="U27" s="22">
        <f>'Raw Data (EAM)'!U27/'1 minus TOT (EAM)'!U76</f>
        <v>529.48731575728561</v>
      </c>
      <c r="V27" s="22">
        <f>'Raw Data (EAM)'!V27/'1 minus TOT (EAM)'!V76</f>
        <v>463.42318259165597</v>
      </c>
      <c r="W27" s="22">
        <f>'Raw Data (EAM)'!W27/'1 minus TOT (EAM)'!W76</f>
        <v>408.52726870029193</v>
      </c>
      <c r="X27" s="22">
        <f>'Raw Data (EAM)'!X27/'1 minus TOT (EAM)'!X76</f>
        <v>271.25255075669861</v>
      </c>
      <c r="Y27" s="22">
        <f>'Raw Data (EAM)'!Y27/'1 minus TOT (EAM)'!Y76</f>
        <v>116.44692901353621</v>
      </c>
      <c r="Z27" s="22">
        <f>'Raw Data (EAM)'!Z27/'1 minus TOT (EAM)'!Z76</f>
        <v>27.405675387744374</v>
      </c>
      <c r="AA27" s="22">
        <f>'Raw Data (EAM)'!AA27/'1 minus TOT (EAM)'!AA76</f>
        <v>3.2348262871494349</v>
      </c>
      <c r="AB27" s="22">
        <f>'Raw Data (EAM)'!AB27/'1 minus TOT (EAM)'!AB76</f>
        <v>0</v>
      </c>
      <c r="AC27" s="22">
        <v>1</v>
      </c>
    </row>
    <row r="28" spans="1:29" s="23" customFormat="1">
      <c r="A28" s="21">
        <v>1974</v>
      </c>
      <c r="B28" s="22">
        <f t="shared" si="0"/>
        <v>3489.387049976297</v>
      </c>
      <c r="C28" s="22">
        <f>'Raw Data (EAM)'!C28/'1 minus TOT (EAM)'!C77</f>
        <v>1.017245810849742</v>
      </c>
      <c r="D28" s="22">
        <f>'Raw Data (EAM)'!D28/'1 minus TOT (EAM)'!D77</f>
        <v>1.0009563553759264</v>
      </c>
      <c r="E28" s="22">
        <f>'Raw Data (EAM)'!E28/'1 minus TOT (EAM)'!E77</f>
        <v>3.0022450696101886</v>
      </c>
      <c r="F28" s="22">
        <f>'Raw Data (EAM)'!F28/'1 minus TOT (EAM)'!F77</f>
        <v>2.0013930860717157</v>
      </c>
      <c r="G28" s="22">
        <f>'Raw Data (EAM)'!G28/'1 minus TOT (EAM)'!G77</f>
        <v>6.0032758135061979</v>
      </c>
      <c r="H28" s="22">
        <f t="shared" si="1"/>
        <v>13.02511613541377</v>
      </c>
      <c r="I28" s="22">
        <f>'Raw Data (EAM)'!I28/'1 minus TOT (EAM)'!I77</f>
        <v>41.016791218520737</v>
      </c>
      <c r="J28" s="22">
        <f>'Raw Data (EAM)'!J28/'1 minus TOT (EAM)'!J77</f>
        <v>36.016653822781009</v>
      </c>
      <c r="K28" s="22">
        <f>'Raw Data (EAM)'!K28/'1 minus TOT (EAM)'!K77</f>
        <v>59.086447365502977</v>
      </c>
      <c r="L28" s="22">
        <f>'Raw Data (EAM)'!L28/'1 minus TOT (EAM)'!L77</f>
        <v>40.073110335162667</v>
      </c>
      <c r="M28" s="22">
        <f>'Raw Data (EAM)'!M28/'1 minus TOT (EAM)'!M77</f>
        <v>58.095286834974601</v>
      </c>
      <c r="N28" s="22">
        <f>'Raw Data (EAM)'!N28/'1 minus TOT (EAM)'!N77</f>
        <v>50.084868149554225</v>
      </c>
      <c r="O28" s="22">
        <f>'Raw Data (EAM)'!O28/'1 minus TOT (EAM)'!O77</f>
        <v>75.171906545728987</v>
      </c>
      <c r="P28" s="22">
        <f>'Raw Data (EAM)'!P28/'1 minus TOT (EAM)'!P77</f>
        <v>90.329384008939371</v>
      </c>
      <c r="Q28" s="22">
        <f>'Raw Data (EAM)'!Q28/'1 minus TOT (EAM)'!Q77</f>
        <v>184.14286360578606</v>
      </c>
      <c r="R28" s="22">
        <f>'Raw Data (EAM)'!R28/'1 minus TOT (EAM)'!R77</f>
        <v>280.74602521906178</v>
      </c>
      <c r="S28" s="22">
        <f>'Raw Data (EAM)'!S28/'1 minus TOT (EAM)'!S77</f>
        <v>332.17484898256185</v>
      </c>
      <c r="T28" s="22">
        <f>'Raw Data (EAM)'!T28/'1 minus TOT (EAM)'!T77</f>
        <v>451.06447513526803</v>
      </c>
      <c r="U28" s="22">
        <f>'Raw Data (EAM)'!U28/'1 minus TOT (EAM)'!U77</f>
        <v>495.55077418958473</v>
      </c>
      <c r="V28" s="22">
        <f>'Raw Data (EAM)'!V28/'1 minus TOT (EAM)'!V77</f>
        <v>501.83723169232087</v>
      </c>
      <c r="W28" s="22">
        <f>'Raw Data (EAM)'!W28/'1 minus TOT (EAM)'!W77</f>
        <v>373.28565402498054</v>
      </c>
      <c r="X28" s="22">
        <f>'Raw Data (EAM)'!X28/'1 minus TOT (EAM)'!X77</f>
        <v>264.31595752767271</v>
      </c>
      <c r="Y28" s="22">
        <f>'Raw Data (EAM)'!Y28/'1 minus TOT (EAM)'!Y77</f>
        <v>97.389385982623267</v>
      </c>
      <c r="Z28" s="22">
        <f>'Raw Data (EAM)'!Z28/'1 minus TOT (EAM)'!Z77</f>
        <v>33.896307806333745</v>
      </c>
      <c r="AA28" s="22">
        <f>'Raw Data (EAM)'!AA28/'1 minus TOT (EAM)'!AA77</f>
        <v>11.083961393524572</v>
      </c>
      <c r="AB28" s="22">
        <f>'Raw Data (EAM)'!AB28/'1 minus TOT (EAM)'!AB77</f>
        <v>0</v>
      </c>
      <c r="AC28" s="22">
        <v>1</v>
      </c>
    </row>
    <row r="29" spans="1:29" s="23" customFormat="1">
      <c r="A29" s="21">
        <v>1975</v>
      </c>
      <c r="B29" s="22">
        <f t="shared" si="0"/>
        <v>3072.7313996022558</v>
      </c>
      <c r="C29" s="22">
        <f>'Raw Data (EAM)'!C29/'1 minus TOT (EAM)'!C78</f>
        <v>1.0157631674328846</v>
      </c>
      <c r="D29" s="22">
        <f>'Raw Data (EAM)'!D29/'1 minus TOT (EAM)'!D78</f>
        <v>1.0009662929938912</v>
      </c>
      <c r="E29" s="22">
        <f>'Raw Data (EAM)'!E29/'1 minus TOT (EAM)'!E78</f>
        <v>1.0006875563955036</v>
      </c>
      <c r="F29" s="22">
        <f>'Raw Data (EAM)'!F29/'1 minus TOT (EAM)'!F78</f>
        <v>5.0028489328252856</v>
      </c>
      <c r="G29" s="22">
        <f>'Raw Data (EAM)'!G29/'1 minus TOT (EAM)'!G78</f>
        <v>4.0021987291646814</v>
      </c>
      <c r="H29" s="22">
        <f t="shared" si="1"/>
        <v>12.022464678812245</v>
      </c>
      <c r="I29" s="22">
        <f>'Raw Data (EAM)'!I29/'1 minus TOT (EAM)'!I78</f>
        <v>23.008815711590962</v>
      </c>
      <c r="J29" s="22">
        <f>'Raw Data (EAM)'!J29/'1 minus TOT (EAM)'!J78</f>
        <v>18.007670320058775</v>
      </c>
      <c r="K29" s="22">
        <f>'Raw Data (EAM)'!K29/'1 minus TOT (EAM)'!K78</f>
        <v>54.076007545782218</v>
      </c>
      <c r="L29" s="22">
        <f>'Raw Data (EAM)'!L29/'1 minus TOT (EAM)'!L78</f>
        <v>47.08525209207545</v>
      </c>
      <c r="M29" s="22">
        <f>'Raw Data (EAM)'!M29/'1 minus TOT (EAM)'!M78</f>
        <v>39.064537891813821</v>
      </c>
      <c r="N29" s="22">
        <f>'Raw Data (EAM)'!N29/'1 minus TOT (EAM)'!N78</f>
        <v>69.113723855665327</v>
      </c>
      <c r="O29" s="22">
        <f>'Raw Data (EAM)'!O29/'1 minus TOT (EAM)'!O78</f>
        <v>47.104137874879832</v>
      </c>
      <c r="P29" s="22">
        <f>'Raw Data (EAM)'!P29/'1 minus TOT (EAM)'!P78</f>
        <v>81.287659424433471</v>
      </c>
      <c r="Q29" s="22">
        <f>'Raw Data (EAM)'!Q29/'1 minus TOT (EAM)'!Q78</f>
        <v>143.84152074744006</v>
      </c>
      <c r="R29" s="22">
        <f>'Raw Data (EAM)'!R29/'1 minus TOT (EAM)'!R78</f>
        <v>238.2659412147639</v>
      </c>
      <c r="S29" s="22">
        <f>'Raw Data (EAM)'!S29/'1 minus TOT (EAM)'!S78</f>
        <v>337.02943588092057</v>
      </c>
      <c r="T29" s="22">
        <f>'Raw Data (EAM)'!T29/'1 minus TOT (EAM)'!T78</f>
        <v>401.5353407626593</v>
      </c>
      <c r="U29" s="22">
        <f>'Raw Data (EAM)'!U29/'1 minus TOT (EAM)'!U78</f>
        <v>432.59724950674359</v>
      </c>
      <c r="V29" s="22">
        <f>'Raw Data (EAM)'!V29/'1 minus TOT (EAM)'!V78</f>
        <v>403.7249194851446</v>
      </c>
      <c r="W29" s="22">
        <f>'Raw Data (EAM)'!W29/'1 minus TOT (EAM)'!W78</f>
        <v>337.56427157506545</v>
      </c>
      <c r="X29" s="22">
        <f>'Raw Data (EAM)'!X29/'1 minus TOT (EAM)'!X78</f>
        <v>237.01279768438849</v>
      </c>
      <c r="Y29" s="22">
        <f>'Raw Data (EAM)'!Y29/'1 minus TOT (EAM)'!Y78</f>
        <v>104.66352284249858</v>
      </c>
      <c r="Z29" s="22">
        <f>'Raw Data (EAM)'!Z29/'1 minus TOT (EAM)'!Z78</f>
        <v>42.620896728512378</v>
      </c>
      <c r="AA29" s="22">
        <f>'Raw Data (EAM)'!AA29/'1 minus TOT (EAM)'!AA78</f>
        <v>3.1052337790064062</v>
      </c>
      <c r="AB29" s="22">
        <f>'Raw Data (EAM)'!AB29/'1 minus TOT (EAM)'!AB78</f>
        <v>0</v>
      </c>
      <c r="AC29" s="22"/>
    </row>
    <row r="30" spans="1:29" s="23" customFormat="1">
      <c r="A30" s="21">
        <v>1976</v>
      </c>
      <c r="B30" s="22">
        <f t="shared" si="0"/>
        <v>2803.1492727435084</v>
      </c>
      <c r="C30" s="22">
        <f>'Raw Data (EAM)'!C30/'1 minus TOT (EAM)'!C79</f>
        <v>0</v>
      </c>
      <c r="D30" s="22">
        <f>'Raw Data (EAM)'!D30/'1 minus TOT (EAM)'!D79</f>
        <v>0</v>
      </c>
      <c r="E30" s="22">
        <f>'Raw Data (EAM)'!E30/'1 minus TOT (EAM)'!E79</f>
        <v>1.000707775771708</v>
      </c>
      <c r="F30" s="22">
        <f>'Raw Data (EAM)'!F30/'1 minus TOT (EAM)'!F79</f>
        <v>2.0011929323609965</v>
      </c>
      <c r="G30" s="22">
        <f>'Raw Data (EAM)'!G30/'1 minus TOT (EAM)'!G79</f>
        <v>2.0010271207271808</v>
      </c>
      <c r="H30" s="22">
        <f t="shared" si="1"/>
        <v>5.0029278288598853</v>
      </c>
      <c r="I30" s="22">
        <f>'Raw Data (EAM)'!I30/'1 minus TOT (EAM)'!I79</f>
        <v>10.003713636175576</v>
      </c>
      <c r="J30" s="22">
        <f>'Raw Data (EAM)'!J30/'1 minus TOT (EAM)'!J79</f>
        <v>19.007999070179299</v>
      </c>
      <c r="K30" s="22">
        <f>'Raw Data (EAM)'!K30/'1 minus TOT (EAM)'!K79</f>
        <v>27.03638491525011</v>
      </c>
      <c r="L30" s="22">
        <f>'Raw Data (EAM)'!L30/'1 minus TOT (EAM)'!L79</f>
        <v>24.041705794516197</v>
      </c>
      <c r="M30" s="22">
        <f>'Raw Data (EAM)'!M30/'1 minus TOT (EAM)'!M79</f>
        <v>41.063508624432039</v>
      </c>
      <c r="N30" s="22">
        <f>'Raw Data (EAM)'!N30/'1 minus TOT (EAM)'!N79</f>
        <v>46.073511632564674</v>
      </c>
      <c r="O30" s="22">
        <f>'Raw Data (EAM)'!O30/'1 minus TOT (EAM)'!O79</f>
        <v>50.105591259371721</v>
      </c>
      <c r="P30" s="22">
        <f>'Raw Data (EAM)'!P30/'1 minus TOT (EAM)'!P79</f>
        <v>71.244723039163645</v>
      </c>
      <c r="Q30" s="22">
        <f>'Raw Data (EAM)'!Q30/'1 minus TOT (EAM)'!Q79</f>
        <v>140.79585868240787</v>
      </c>
      <c r="R30" s="22">
        <f>'Raw Data (EAM)'!R30/'1 minus TOT (EAM)'!R79</f>
        <v>186.72470601375315</v>
      </c>
      <c r="S30" s="22">
        <f>'Raw Data (EAM)'!S30/'1 minus TOT (EAM)'!S79</f>
        <v>284.12272363192744</v>
      </c>
      <c r="T30" s="22">
        <f>'Raw Data (EAM)'!T30/'1 minus TOT (EAM)'!T79</f>
        <v>366.56420101389932</v>
      </c>
      <c r="U30" s="22">
        <f>'Raw Data (EAM)'!U30/'1 minus TOT (EAM)'!U79</f>
        <v>388.83344251488239</v>
      </c>
      <c r="V30" s="22">
        <f>'Raw Data (EAM)'!V30/'1 minus TOT (EAM)'!V79</f>
        <v>432.70790870550258</v>
      </c>
      <c r="W30" s="22">
        <f>'Raw Data (EAM)'!W30/'1 minus TOT (EAM)'!W79</f>
        <v>325.34391749390056</v>
      </c>
      <c r="X30" s="22">
        <f>'Raw Data (EAM)'!X30/'1 minus TOT (EAM)'!X79</f>
        <v>228.10926614617117</v>
      </c>
      <c r="Y30" s="22">
        <f>'Raw Data (EAM)'!Y30/'1 minus TOT (EAM)'!Y79</f>
        <v>113.43887635943558</v>
      </c>
      <c r="Z30" s="22">
        <f>'Raw Data (EAM)'!Z30/'1 minus TOT (EAM)'!Z79</f>
        <v>33.587810773883902</v>
      </c>
      <c r="AA30" s="22">
        <f>'Raw Data (EAM)'!AA30/'1 minus TOT (EAM)'!AA79</f>
        <v>9.3404956072308547</v>
      </c>
      <c r="AB30" s="22">
        <f>'Raw Data (EAM)'!AB30/'1 minus TOT (EAM)'!AB79</f>
        <v>0</v>
      </c>
      <c r="AC30" s="22"/>
    </row>
    <row r="31" spans="1:29" s="23" customFormat="1">
      <c r="A31" s="21">
        <v>1977</v>
      </c>
      <c r="B31" s="22">
        <f t="shared" si="0"/>
        <v>2680.5217843511241</v>
      </c>
      <c r="C31" s="22">
        <f>'Raw Data (EAM)'!C31/'1 minus TOT (EAM)'!C80</f>
        <v>0</v>
      </c>
      <c r="D31" s="22">
        <f>'Raw Data (EAM)'!D31/'1 minus TOT (EAM)'!D80</f>
        <v>0</v>
      </c>
      <c r="E31" s="22">
        <f>'Raw Data (EAM)'!E31/'1 minus TOT (EAM)'!E80</f>
        <v>0</v>
      </c>
      <c r="F31" s="22">
        <f>'Raw Data (EAM)'!F31/'1 minus TOT (EAM)'!F80</f>
        <v>0</v>
      </c>
      <c r="G31" s="22">
        <f>'Raw Data (EAM)'!G31/'1 minus TOT (EAM)'!G80</f>
        <v>1.0004456044100085</v>
      </c>
      <c r="H31" s="22">
        <f t="shared" si="1"/>
        <v>1.0004456044100085</v>
      </c>
      <c r="I31" s="22">
        <f>'Raw Data (EAM)'!I31/'1 minus TOT (EAM)'!I80</f>
        <v>12.004451385083946</v>
      </c>
      <c r="J31" s="22">
        <f>'Raw Data (EAM)'!J31/'1 minus TOT (EAM)'!J80</f>
        <v>28.011695842824818</v>
      </c>
      <c r="K31" s="22">
        <f>'Raw Data (EAM)'!K31/'1 minus TOT (EAM)'!K80</f>
        <v>28.039781130427009</v>
      </c>
      <c r="L31" s="22">
        <f>'Raw Data (EAM)'!L31/'1 minus TOT (EAM)'!L80</f>
        <v>32.057680216272423</v>
      </c>
      <c r="M31" s="22">
        <f>'Raw Data (EAM)'!M31/'1 minus TOT (EAM)'!M80</f>
        <v>47.075084000496929</v>
      </c>
      <c r="N31" s="22">
        <f>'Raw Data (EAM)'!N31/'1 minus TOT (EAM)'!N80</f>
        <v>41.065800184670138</v>
      </c>
      <c r="O31" s="22">
        <f>'Raw Data (EAM)'!O31/'1 minus TOT (EAM)'!O80</f>
        <v>46.097096840585024</v>
      </c>
      <c r="P31" s="22">
        <f>'Raw Data (EAM)'!P31/'1 minus TOT (EAM)'!P80</f>
        <v>71.236306065985488</v>
      </c>
      <c r="Q31" s="22">
        <f>'Raw Data (EAM)'!Q31/'1 minus TOT (EAM)'!Q80</f>
        <v>111.60824873056346</v>
      </c>
      <c r="R31" s="22">
        <f>'Raw Data (EAM)'!R31/'1 minus TOT (EAM)'!R80</f>
        <v>187.70368498558909</v>
      </c>
      <c r="S31" s="22">
        <f>'Raw Data (EAM)'!S31/'1 minus TOT (EAM)'!S80</f>
        <v>291.07202660077701</v>
      </c>
      <c r="T31" s="22">
        <f>'Raw Data (EAM)'!T31/'1 minus TOT (EAM)'!T80</f>
        <v>359.10014574064337</v>
      </c>
      <c r="U31" s="22">
        <f>'Raw Data (EAM)'!U31/'1 minus TOT (EAM)'!U80</f>
        <v>403.92604444571577</v>
      </c>
      <c r="V31" s="22">
        <f>'Raw Data (EAM)'!V31/'1 minus TOT (EAM)'!V80</f>
        <v>364.85558002014972</v>
      </c>
      <c r="W31" s="22">
        <f>'Raw Data (EAM)'!W31/'1 minus TOT (EAM)'!W80</f>
        <v>288.84801184795953</v>
      </c>
      <c r="X31" s="22">
        <f>'Raw Data (EAM)'!X31/'1 minus TOT (EAM)'!X80</f>
        <v>223.12701389980003</v>
      </c>
      <c r="Y31" s="22">
        <f>'Raw Data (EAM)'!Y31/'1 minus TOT (EAM)'!Y80</f>
        <v>100.65798675260848</v>
      </c>
      <c r="Z31" s="22">
        <f>'Raw Data (EAM)'!Z31/'1 minus TOT (EAM)'!Z80</f>
        <v>38.453945605573416</v>
      </c>
      <c r="AA31" s="22">
        <f>'Raw Data (EAM)'!AA31/'1 minus TOT (EAM)'!AA80</f>
        <v>4.5807544509879721</v>
      </c>
      <c r="AB31" s="22">
        <f>'Raw Data (EAM)'!AB31/'1 minus TOT (EAM)'!AB80</f>
        <v>0</v>
      </c>
      <c r="AC31" s="22"/>
    </row>
    <row r="32" spans="1:29" s="23" customFormat="1">
      <c r="A32" s="21">
        <v>1978</v>
      </c>
      <c r="B32" s="22">
        <f t="shared" si="0"/>
        <v>2596.4316031177555</v>
      </c>
      <c r="C32" s="22">
        <f>'Raw Data (EAM)'!C32/'1 minus TOT (EAM)'!C81</f>
        <v>0</v>
      </c>
      <c r="D32" s="22">
        <f>'Raw Data (EAM)'!D32/'1 minus TOT (EAM)'!D81</f>
        <v>2.0020230950786231</v>
      </c>
      <c r="E32" s="22">
        <f>'Raw Data (EAM)'!E32/'1 minus TOT (EAM)'!E81</f>
        <v>0</v>
      </c>
      <c r="F32" s="22">
        <f>'Raw Data (EAM)'!F32/'1 minus TOT (EAM)'!F81</f>
        <v>2.0011370160728492</v>
      </c>
      <c r="G32" s="22">
        <f>'Raw Data (EAM)'!G32/'1 minus TOT (EAM)'!G81</f>
        <v>1.0004500784159864</v>
      </c>
      <c r="H32" s="22">
        <f t="shared" si="1"/>
        <v>5.0036101895674587</v>
      </c>
      <c r="I32" s="22">
        <f>'Raw Data (EAM)'!I32/'1 minus TOT (EAM)'!I81</f>
        <v>4.0013980316970912</v>
      </c>
      <c r="J32" s="22">
        <f>'Raw Data (EAM)'!J32/'1 minus TOT (EAM)'!J81</f>
        <v>12.004937936484747</v>
      </c>
      <c r="K32" s="22">
        <f>'Raw Data (EAM)'!K32/'1 minus TOT (EAM)'!K81</f>
        <v>29.041546798460335</v>
      </c>
      <c r="L32" s="22">
        <f>'Raw Data (EAM)'!L32/'1 minus TOT (EAM)'!L81</f>
        <v>31.056041247528889</v>
      </c>
      <c r="M32" s="22">
        <f>'Raw Data (EAM)'!M32/'1 minus TOT (EAM)'!M81</f>
        <v>37.058770694106826</v>
      </c>
      <c r="N32" s="22">
        <f>'Raw Data (EAM)'!N32/'1 minus TOT (EAM)'!N81</f>
        <v>37.059459192827063</v>
      </c>
      <c r="O32" s="22">
        <f>'Raw Data (EAM)'!O32/'1 minus TOT (EAM)'!O81</f>
        <v>52.108282957151211</v>
      </c>
      <c r="P32" s="22">
        <f>'Raw Data (EAM)'!P32/'1 minus TOT (EAM)'!P81</f>
        <v>61.195735241570212</v>
      </c>
      <c r="Q32" s="22">
        <f>'Raw Data (EAM)'!Q32/'1 minus TOT (EAM)'!Q81</f>
        <v>89.48107521644053</v>
      </c>
      <c r="R32" s="22">
        <f>'Raw Data (EAM)'!R32/'1 minus TOT (EAM)'!R81</f>
        <v>180.59886521839502</v>
      </c>
      <c r="S32" s="22">
        <f>'Raw Data (EAM)'!S32/'1 minus TOT (EAM)'!S81</f>
        <v>279.84558243106761</v>
      </c>
      <c r="T32" s="22">
        <f>'Raw Data (EAM)'!T32/'1 minus TOT (EAM)'!T81</f>
        <v>346.69596738155775</v>
      </c>
      <c r="U32" s="22">
        <f>'Raw Data (EAM)'!U32/'1 minus TOT (EAM)'!U81</f>
        <v>390.25262556870621</v>
      </c>
      <c r="V32" s="22">
        <f>'Raw Data (EAM)'!V32/'1 minus TOT (EAM)'!V81</f>
        <v>377.33166320962727</v>
      </c>
      <c r="W32" s="22">
        <f>'Raw Data (EAM)'!W32/'1 minus TOT (EAM)'!W81</f>
        <v>323.16090353632978</v>
      </c>
      <c r="X32" s="22">
        <f>'Raw Data (EAM)'!X32/'1 minus TOT (EAM)'!X81</f>
        <v>202.77229212419769</v>
      </c>
      <c r="Y32" s="22">
        <f>'Raw Data (EAM)'!Y32/'1 minus TOT (EAM)'!Y81</f>
        <v>106.77935468734572</v>
      </c>
      <c r="Z32" s="22">
        <f>'Raw Data (EAM)'!Z32/'1 minus TOT (EAM)'!Z81</f>
        <v>27.896261367463794</v>
      </c>
      <c r="AA32" s="22">
        <f>'Raw Data (EAM)'!AA32/'1 minus TOT (EAM)'!AA81</f>
        <v>3.0872300872300871</v>
      </c>
      <c r="AB32" s="22">
        <f>'Raw Data (EAM)'!AB32/'1 minus TOT (EAM)'!AB81</f>
        <v>0</v>
      </c>
      <c r="AC32" s="22"/>
    </row>
    <row r="33" spans="1:29" s="23" customFormat="1">
      <c r="A33" s="21">
        <v>1979</v>
      </c>
      <c r="B33" s="22">
        <f t="shared" si="0"/>
        <v>2677.5641147134738</v>
      </c>
      <c r="C33" s="22">
        <f>'Raw Data (EAM)'!C33/'1 minus TOT (EAM)'!C82</f>
        <v>0</v>
      </c>
      <c r="D33" s="22">
        <f>'Raw Data (EAM)'!D33/'1 minus TOT (EAM)'!D82</f>
        <v>0</v>
      </c>
      <c r="E33" s="22">
        <f>'Raw Data (EAM)'!E33/'1 minus TOT (EAM)'!E82</f>
        <v>0</v>
      </c>
      <c r="F33" s="22">
        <f>'Raw Data (EAM)'!F33/'1 minus TOT (EAM)'!F82</f>
        <v>2.0010963267723758</v>
      </c>
      <c r="G33" s="22">
        <f>'Raw Data (EAM)'!G33/'1 minus TOT (EAM)'!G82</f>
        <v>4.0017438255957538</v>
      </c>
      <c r="H33" s="22">
        <f t="shared" si="1"/>
        <v>6.0028401523681296</v>
      </c>
      <c r="I33" s="22">
        <f>'Raw Data (EAM)'!I33/'1 minus TOT (EAM)'!I82</f>
        <v>21.007124939843074</v>
      </c>
      <c r="J33" s="22">
        <f>'Raw Data (EAM)'!J33/'1 minus TOT (EAM)'!J82</f>
        <v>19.007419744204487</v>
      </c>
      <c r="K33" s="22">
        <f>'Raw Data (EAM)'!K33/'1 minus TOT (EAM)'!K82</f>
        <v>30.043508588559302</v>
      </c>
      <c r="L33" s="22">
        <f>'Raw Data (EAM)'!L33/'1 minus TOT (EAM)'!L82</f>
        <v>34.062534741208736</v>
      </c>
      <c r="M33" s="22">
        <f>'Raw Data (EAM)'!M33/'1 minus TOT (EAM)'!M82</f>
        <v>45.074334223640463</v>
      </c>
      <c r="N33" s="22">
        <f>'Raw Data (EAM)'!N33/'1 minus TOT (EAM)'!N82</f>
        <v>38.06123694248268</v>
      </c>
      <c r="O33" s="22">
        <f>'Raw Data (EAM)'!O33/'1 minus TOT (EAM)'!O82</f>
        <v>56.11307354843504</v>
      </c>
      <c r="P33" s="22">
        <f>'Raw Data (EAM)'!P33/'1 minus TOT (EAM)'!P82</f>
        <v>68.210553184699421</v>
      </c>
      <c r="Q33" s="22">
        <f>'Raw Data (EAM)'!Q33/'1 minus TOT (EAM)'!Q82</f>
        <v>106.55502592092023</v>
      </c>
      <c r="R33" s="22">
        <f>'Raw Data (EAM)'!R33/'1 minus TOT (EAM)'!R82</f>
        <v>163.39867208384615</v>
      </c>
      <c r="S33" s="22">
        <f>'Raw Data (EAM)'!S33/'1 minus TOT (EAM)'!S82</f>
        <v>260.47163327712906</v>
      </c>
      <c r="T33" s="22">
        <f>'Raw Data (EAM)'!T33/'1 minus TOT (EAM)'!T82</f>
        <v>338.19519297781341</v>
      </c>
      <c r="U33" s="22">
        <f>'Raw Data (EAM)'!U33/'1 minus TOT (EAM)'!U82</f>
        <v>409.44854943702086</v>
      </c>
      <c r="V33" s="22">
        <f>'Raw Data (EAM)'!V33/'1 minus TOT (EAM)'!V82</f>
        <v>379.86775151086357</v>
      </c>
      <c r="W33" s="22">
        <f>'Raw Data (EAM)'!W33/'1 minus TOT (EAM)'!W82</f>
        <v>320.39856806826845</v>
      </c>
      <c r="X33" s="22">
        <f>'Raw Data (EAM)'!X33/'1 minus TOT (EAM)'!X82</f>
        <v>224.23891393565268</v>
      </c>
      <c r="Y33" s="22">
        <f>'Raw Data (EAM)'!Y33/'1 minus TOT (EAM)'!Y82</f>
        <v>122.6610439400972</v>
      </c>
      <c r="Z33" s="22">
        <f>'Raw Data (EAM)'!Z33/'1 minus TOT (EAM)'!Z82</f>
        <v>30.217413056304114</v>
      </c>
      <c r="AA33" s="22">
        <f>'Raw Data (EAM)'!AA33/'1 minus TOT (EAM)'!AA82</f>
        <v>4.5287244401168447</v>
      </c>
      <c r="AB33" s="22">
        <f>'Raw Data (EAM)'!AB33/'1 minus TOT (EAM)'!AB82</f>
        <v>0</v>
      </c>
      <c r="AC33" s="22"/>
    </row>
    <row r="34" spans="1:29" s="23" customFormat="1">
      <c r="A34" s="21">
        <v>1980</v>
      </c>
      <c r="B34" s="22">
        <f t="shared" si="0"/>
        <v>2674.9473914183677</v>
      </c>
      <c r="C34" s="22">
        <f>'Raw Data (EAM)'!C34/'1 minus TOT (EAM)'!C83</f>
        <v>0</v>
      </c>
      <c r="D34" s="22">
        <f>'Raw Data (EAM)'!D34/'1 minus TOT (EAM)'!D83</f>
        <v>0</v>
      </c>
      <c r="E34" s="22">
        <f>'Raw Data (EAM)'!E34/'1 minus TOT (EAM)'!E83</f>
        <v>1.0006630295075545</v>
      </c>
      <c r="F34" s="22">
        <f>'Raw Data (EAM)'!F34/'1 minus TOT (EAM)'!F83</f>
        <v>4.0021313588783318</v>
      </c>
      <c r="G34" s="22">
        <f>'Raw Data (EAM)'!G34/'1 minus TOT (EAM)'!G83</f>
        <v>1.0004092639078017</v>
      </c>
      <c r="H34" s="22">
        <f t="shared" si="1"/>
        <v>6.0032036522936885</v>
      </c>
      <c r="I34" s="22">
        <f>'Raw Data (EAM)'!I34/'1 minus TOT (EAM)'!I83</f>
        <v>20.006508731883969</v>
      </c>
      <c r="J34" s="22">
        <f>'Raw Data (EAM)'!J34/'1 minus TOT (EAM)'!J83</f>
        <v>14.005243070749717</v>
      </c>
      <c r="K34" s="22">
        <f>'Raw Data (EAM)'!K34/'1 minus TOT (EAM)'!K83</f>
        <v>32.045825815109744</v>
      </c>
      <c r="L34" s="22">
        <f>'Raw Data (EAM)'!L34/'1 minus TOT (EAM)'!L83</f>
        <v>49.091300239243417</v>
      </c>
      <c r="M34" s="22">
        <f>'Raw Data (EAM)'!M34/'1 minus TOT (EAM)'!M83</f>
        <v>50.083846759464421</v>
      </c>
      <c r="N34" s="22">
        <f>'Raw Data (EAM)'!N34/'1 minus TOT (EAM)'!N83</f>
        <v>43.069775441418848</v>
      </c>
      <c r="O34" s="22">
        <f>'Raw Data (EAM)'!O34/'1 minus TOT (EAM)'!O83</f>
        <v>65.13116501773456</v>
      </c>
      <c r="P34" s="22">
        <f>'Raw Data (EAM)'!P34/'1 minus TOT (EAM)'!P83</f>
        <v>73.223603310083064</v>
      </c>
      <c r="Q34" s="22">
        <f>'Raw Data (EAM)'!Q34/'1 minus TOT (EAM)'!Q83</f>
        <v>92.469353691772838</v>
      </c>
      <c r="R34" s="22">
        <f>'Raw Data (EAM)'!R34/'1 minus TOT (EAM)'!R83</f>
        <v>190.6134003377702</v>
      </c>
      <c r="S34" s="22">
        <f>'Raw Data (EAM)'!S34/'1 minus TOT (EAM)'!S83</f>
        <v>254.41764478504754</v>
      </c>
      <c r="T34" s="22">
        <f>'Raw Data (EAM)'!T34/'1 minus TOT (EAM)'!T83</f>
        <v>334.99565802331017</v>
      </c>
      <c r="U34" s="22">
        <f>'Raw Data (EAM)'!U34/'1 minus TOT (EAM)'!U83</f>
        <v>360.92773340725978</v>
      </c>
      <c r="V34" s="22">
        <f>'Raw Data (EAM)'!V34/'1 minus TOT (EAM)'!V83</f>
        <v>403.12965393528384</v>
      </c>
      <c r="W34" s="22">
        <f>'Raw Data (EAM)'!W34/'1 minus TOT (EAM)'!W83</f>
        <v>291.61742425702687</v>
      </c>
      <c r="X34" s="22">
        <f>'Raw Data (EAM)'!X34/'1 minus TOT (EAM)'!X83</f>
        <v>221.30562241328158</v>
      </c>
      <c r="Y34" s="22">
        <f>'Raw Data (EAM)'!Y34/'1 minus TOT (EAM)'!Y83</f>
        <v>122.29695709509966</v>
      </c>
      <c r="Z34" s="22">
        <f>'Raw Data (EAM)'!Z34/'1 minus TOT (EAM)'!Z83</f>
        <v>41.154616867786451</v>
      </c>
      <c r="AA34" s="22">
        <f>'Raw Data (EAM)'!AA34/'1 minus TOT (EAM)'!AA83</f>
        <v>9.358854566747679</v>
      </c>
      <c r="AB34" s="22">
        <f>'Raw Data (EAM)'!AB34/'1 minus TOT (EAM)'!AB83</f>
        <v>0</v>
      </c>
      <c r="AC34" s="22"/>
    </row>
    <row r="35" spans="1:29" s="23" customFormat="1">
      <c r="A35" s="21">
        <v>1981</v>
      </c>
      <c r="B35" s="22">
        <f t="shared" si="0"/>
        <v>2515.4222222970202</v>
      </c>
      <c r="C35" s="22">
        <f>'Raw Data (EAM)'!C35/'1 minus TOT (EAM)'!C84</f>
        <v>1.0116105146143377</v>
      </c>
      <c r="D35" s="22">
        <f>'Raw Data (EAM)'!D35/'1 minus TOT (EAM)'!D84</f>
        <v>0</v>
      </c>
      <c r="E35" s="22">
        <f>'Raw Data (EAM)'!E35/'1 minus TOT (EAM)'!E84</f>
        <v>2.0012989551993026</v>
      </c>
      <c r="F35" s="22">
        <f>'Raw Data (EAM)'!F35/'1 minus TOT (EAM)'!F84</f>
        <v>2.0009276530024036</v>
      </c>
      <c r="G35" s="22">
        <f>'Raw Data (EAM)'!G35/'1 minus TOT (EAM)'!G84</f>
        <v>4.0016725533372997</v>
      </c>
      <c r="H35" s="22">
        <f t="shared" si="1"/>
        <v>9.0155096761533429</v>
      </c>
      <c r="I35" s="22">
        <f>'Raw Data (EAM)'!I35/'1 minus TOT (EAM)'!I84</f>
        <v>13.004184713146792</v>
      </c>
      <c r="J35" s="22">
        <f>'Raw Data (EAM)'!J35/'1 minus TOT (EAM)'!J84</f>
        <v>21.007469046562289</v>
      </c>
      <c r="K35" s="22">
        <f>'Raw Data (EAM)'!K35/'1 minus TOT (EAM)'!K84</f>
        <v>24.031280192345989</v>
      </c>
      <c r="L35" s="22">
        <f>'Raw Data (EAM)'!L35/'1 minus TOT (EAM)'!L84</f>
        <v>31.054137739166453</v>
      </c>
      <c r="M35" s="22">
        <f>'Raw Data (EAM)'!M35/'1 minus TOT (EAM)'!M84</f>
        <v>49.080989274169774</v>
      </c>
      <c r="N35" s="22">
        <f>'Raw Data (EAM)'!N35/'1 minus TOT (EAM)'!N84</f>
        <v>53.085396185021729</v>
      </c>
      <c r="O35" s="22">
        <f>'Raw Data (EAM)'!O35/'1 minus TOT (EAM)'!O84</f>
        <v>45.091275549659663</v>
      </c>
      <c r="P35" s="22">
        <f>'Raw Data (EAM)'!P35/'1 minus TOT (EAM)'!P84</f>
        <v>66.199045847845426</v>
      </c>
      <c r="Q35" s="22">
        <f>'Raw Data (EAM)'!Q35/'1 minus TOT (EAM)'!Q84</f>
        <v>80.401813099888116</v>
      </c>
      <c r="R35" s="22">
        <f>'Raw Data (EAM)'!R35/'1 minus TOT (EAM)'!R84</f>
        <v>167.38519940094238</v>
      </c>
      <c r="S35" s="22">
        <f>'Raw Data (EAM)'!S35/'1 minus TOT (EAM)'!S84</f>
        <v>232.06494531168377</v>
      </c>
      <c r="T35" s="22">
        <f>'Raw Data (EAM)'!T35/'1 minus TOT (EAM)'!T84</f>
        <v>314.40725357791598</v>
      </c>
      <c r="U35" s="22">
        <f>'Raw Data (EAM)'!U35/'1 minus TOT (EAM)'!U84</f>
        <v>374.04580704695394</v>
      </c>
      <c r="V35" s="22">
        <f>'Raw Data (EAM)'!V35/'1 minus TOT (EAM)'!V84</f>
        <v>321.71733994596866</v>
      </c>
      <c r="W35" s="22">
        <f>'Raw Data (EAM)'!W35/'1 minus TOT (EAM)'!W84</f>
        <v>313.78663058121049</v>
      </c>
      <c r="X35" s="22">
        <f>'Raw Data (EAM)'!X35/'1 minus TOT (EAM)'!X84</f>
        <v>239.85276156777812</v>
      </c>
      <c r="Y35" s="22">
        <f>'Raw Data (EAM)'!Y35/'1 minus TOT (EAM)'!Y84</f>
        <v>121.85287683750133</v>
      </c>
      <c r="Z35" s="22">
        <f>'Raw Data (EAM)'!Z35/'1 minus TOT (EAM)'!Z84</f>
        <v>27.611082220530061</v>
      </c>
      <c r="AA35" s="22">
        <f>'Raw Data (EAM)'!AA35/'1 minus TOT (EAM)'!AA84</f>
        <v>10.727224482575622</v>
      </c>
      <c r="AB35" s="22">
        <f>'Raw Data (EAM)'!AB35/'1 minus TOT (EAM)'!AB84</f>
        <v>0</v>
      </c>
      <c r="AC35" s="22"/>
    </row>
    <row r="36" spans="1:29" s="23" customFormat="1">
      <c r="A36" s="21">
        <v>1982</v>
      </c>
      <c r="B36" s="22">
        <f t="shared" si="0"/>
        <v>2578.4292026821809</v>
      </c>
      <c r="C36" s="22">
        <f>'Raw Data (EAM)'!C36/'1 minus TOT (EAM)'!C85</f>
        <v>0</v>
      </c>
      <c r="D36" s="22">
        <f>'Raw Data (EAM)'!D36/'1 minus TOT (EAM)'!D85</f>
        <v>1.0008937325413336</v>
      </c>
      <c r="E36" s="22">
        <f>'Raw Data (EAM)'!E36/'1 minus TOT (EAM)'!E85</f>
        <v>2.0011922219273539</v>
      </c>
      <c r="F36" s="22">
        <f>'Raw Data (EAM)'!F36/'1 minus TOT (EAM)'!F85</f>
        <v>2.0009500243137666</v>
      </c>
      <c r="G36" s="22">
        <f>'Raw Data (EAM)'!G36/'1 minus TOT (EAM)'!G85</f>
        <v>2.0007400738297094</v>
      </c>
      <c r="H36" s="22">
        <f t="shared" si="1"/>
        <v>7.0037760526121637</v>
      </c>
      <c r="I36" s="22">
        <f>'Raw Data (EAM)'!I36/'1 minus TOT (EAM)'!I85</f>
        <v>29.008882164571911</v>
      </c>
      <c r="J36" s="22">
        <f>'Raw Data (EAM)'!J36/'1 minus TOT (EAM)'!J85</f>
        <v>18.006054050764615</v>
      </c>
      <c r="K36" s="22">
        <f>'Raw Data (EAM)'!K36/'1 minus TOT (EAM)'!K85</f>
        <v>22.027345041596014</v>
      </c>
      <c r="L36" s="22">
        <f>'Raw Data (EAM)'!L36/'1 minus TOT (EAM)'!L85</f>
        <v>34.055573484770406</v>
      </c>
      <c r="M36" s="22">
        <f>'Raw Data (EAM)'!M36/'1 minus TOT (EAM)'!M85</f>
        <v>41.062899289165848</v>
      </c>
      <c r="N36" s="22">
        <f>'Raw Data (EAM)'!N36/'1 minus TOT (EAM)'!N85</f>
        <v>42.066203212919163</v>
      </c>
      <c r="O36" s="22">
        <f>'Raw Data (EAM)'!O36/'1 minus TOT (EAM)'!O85</f>
        <v>55.105839871046221</v>
      </c>
      <c r="P36" s="22">
        <f>'Raw Data (EAM)'!P36/'1 minus TOT (EAM)'!P85</f>
        <v>75.216606634312171</v>
      </c>
      <c r="Q36" s="22">
        <f>'Raw Data (EAM)'!Q36/'1 minus TOT (EAM)'!Q85</f>
        <v>94.451234428370867</v>
      </c>
      <c r="R36" s="22">
        <f>'Raw Data (EAM)'!R36/'1 minus TOT (EAM)'!R85</f>
        <v>166.3378426407161</v>
      </c>
      <c r="S36" s="22">
        <f>'Raw Data (EAM)'!S36/'1 minus TOT (EAM)'!S85</f>
        <v>230.9760691683183</v>
      </c>
      <c r="T36" s="22">
        <f>'Raw Data (EAM)'!T36/'1 minus TOT (EAM)'!T85</f>
        <v>308.14703188709734</v>
      </c>
      <c r="U36" s="22">
        <f>'Raw Data (EAM)'!U36/'1 minus TOT (EAM)'!U85</f>
        <v>366.61643545448368</v>
      </c>
      <c r="V36" s="22">
        <f>'Raw Data (EAM)'!V36/'1 minus TOT (EAM)'!V85</f>
        <v>375.94216180473899</v>
      </c>
      <c r="W36" s="22">
        <f>'Raw Data (EAM)'!W36/'1 minus TOT (EAM)'!W85</f>
        <v>364.32036233938157</v>
      </c>
      <c r="X36" s="22">
        <f>'Raw Data (EAM)'!X36/'1 minus TOT (EAM)'!X85</f>
        <v>192.36670244646388</v>
      </c>
      <c r="Y36" s="22">
        <f>'Raw Data (EAM)'!Y36/'1 minus TOT (EAM)'!Y85</f>
        <v>110.70861131200446</v>
      </c>
      <c r="Z36" s="22">
        <f>'Raw Data (EAM)'!Z36/'1 minus TOT (EAM)'!Z85</f>
        <v>40.482256210768277</v>
      </c>
      <c r="AA36" s="22">
        <f>'Raw Data (EAM)'!AA36/'1 minus TOT (EAM)'!AA85</f>
        <v>4.5273151880786235</v>
      </c>
      <c r="AB36" s="22">
        <f>'Raw Data (EAM)'!AB36/'1 minus TOT (EAM)'!AB85</f>
        <v>0</v>
      </c>
      <c r="AC36" s="22"/>
    </row>
    <row r="37" spans="1:29" s="23" customFormat="1">
      <c r="A37" s="21">
        <v>1983</v>
      </c>
      <c r="B37" s="22">
        <f t="shared" si="0"/>
        <v>2397.66763978069</v>
      </c>
      <c r="C37" s="22">
        <f>'Raw Data (EAM)'!C37/'1 minus TOT (EAM)'!C86</f>
        <v>0</v>
      </c>
      <c r="D37" s="22">
        <f>'Raw Data (EAM)'!D37/'1 minus TOT (EAM)'!D86</f>
        <v>2.0017204842813947</v>
      </c>
      <c r="E37" s="22">
        <f>'Raw Data (EAM)'!E37/'1 minus TOT (EAM)'!E86</f>
        <v>2.0011818299263542</v>
      </c>
      <c r="F37" s="22">
        <f>'Raw Data (EAM)'!F37/'1 minus TOT (EAM)'!F86</f>
        <v>2.000935214792428</v>
      </c>
      <c r="G37" s="22">
        <f>'Raw Data (EAM)'!G37/'1 minus TOT (EAM)'!G86</f>
        <v>2.0007365968005857</v>
      </c>
      <c r="H37" s="22">
        <f t="shared" si="1"/>
        <v>8.0045741258007617</v>
      </c>
      <c r="I37" s="22">
        <f>'Raw Data (EAM)'!I37/'1 minus TOT (EAM)'!I86</f>
        <v>22.006385463817686</v>
      </c>
      <c r="J37" s="22">
        <f>'Raw Data (EAM)'!J37/'1 minus TOT (EAM)'!J86</f>
        <v>20.006482513623478</v>
      </c>
      <c r="K37" s="22">
        <f>'Raw Data (EAM)'!K37/'1 minus TOT (EAM)'!K86</f>
        <v>23.02685269942145</v>
      </c>
      <c r="L37" s="22">
        <f>'Raw Data (EAM)'!L37/'1 minus TOT (EAM)'!L86</f>
        <v>38.057899770947301</v>
      </c>
      <c r="M37" s="22">
        <f>'Raw Data (EAM)'!M37/'1 minus TOT (EAM)'!M86</f>
        <v>43.063878881150032</v>
      </c>
      <c r="N37" s="22">
        <f>'Raw Data (EAM)'!N37/'1 minus TOT (EAM)'!N86</f>
        <v>39.060951249781816</v>
      </c>
      <c r="O37" s="22">
        <f>'Raw Data (EAM)'!O37/'1 minus TOT (EAM)'!O86</f>
        <v>62.117148996352562</v>
      </c>
      <c r="P37" s="22">
        <f>'Raw Data (EAM)'!P37/'1 minus TOT (EAM)'!P86</f>
        <v>66.185799785111811</v>
      </c>
      <c r="Q37" s="22">
        <f>'Raw Data (EAM)'!Q37/'1 minus TOT (EAM)'!Q86</f>
        <v>78.361706848565092</v>
      </c>
      <c r="R37" s="22">
        <f>'Raw Data (EAM)'!R37/'1 minus TOT (EAM)'!R86</f>
        <v>125.99457800009691</v>
      </c>
      <c r="S37" s="22">
        <f>'Raw Data (EAM)'!S37/'1 minus TOT (EAM)'!S86</f>
        <v>222.85511276732177</v>
      </c>
      <c r="T37" s="22">
        <f>'Raw Data (EAM)'!T37/'1 minus TOT (EAM)'!T86</f>
        <v>296.90073390993768</v>
      </c>
      <c r="U37" s="22">
        <f>'Raw Data (EAM)'!U37/'1 minus TOT (EAM)'!U86</f>
        <v>311.74037634783832</v>
      </c>
      <c r="V37" s="22">
        <f>'Raw Data (EAM)'!V37/'1 minus TOT (EAM)'!V86</f>
        <v>387.50541799512877</v>
      </c>
      <c r="W37" s="22">
        <f>'Raw Data (EAM)'!W37/'1 minus TOT (EAM)'!W86</f>
        <v>335.49446162494485</v>
      </c>
      <c r="X37" s="22">
        <f>'Raw Data (EAM)'!X37/'1 minus TOT (EAM)'!X86</f>
        <v>183.80980058517105</v>
      </c>
      <c r="Y37" s="22">
        <f>'Raw Data (EAM)'!Y37/'1 minus TOT (EAM)'!Y86</f>
        <v>87.237748472193999</v>
      </c>
      <c r="Z37" s="22">
        <f>'Raw Data (EAM)'!Z37/'1 minus TOT (EAM)'!Z86</f>
        <v>35.519734600128132</v>
      </c>
      <c r="AA37" s="22">
        <f>'Raw Data (EAM)'!AA37/'1 minus TOT (EAM)'!AA86</f>
        <v>10.717995143356196</v>
      </c>
      <c r="AB37" s="22">
        <f>'Raw Data (EAM)'!AB37/'1 minus TOT (EAM)'!AB86</f>
        <v>0</v>
      </c>
      <c r="AC37" s="22"/>
    </row>
    <row r="38" spans="1:29" s="23" customFormat="1">
      <c r="A38" s="21">
        <v>1984</v>
      </c>
      <c r="B38" s="22">
        <f t="shared" si="0"/>
        <v>2160.380323147122</v>
      </c>
      <c r="C38" s="22">
        <f>'Raw Data (EAM)'!C38/'1 minus TOT (EAM)'!C87</f>
        <v>0</v>
      </c>
      <c r="D38" s="22">
        <f>'Raw Data (EAM)'!D38/'1 minus TOT (EAM)'!D87</f>
        <v>0</v>
      </c>
      <c r="E38" s="22">
        <f>'Raw Data (EAM)'!E38/'1 minus TOT (EAM)'!E87</f>
        <v>2.0011185804645137</v>
      </c>
      <c r="F38" s="22">
        <f>'Raw Data (EAM)'!F38/'1 minus TOT (EAM)'!F87</f>
        <v>0</v>
      </c>
      <c r="G38" s="22">
        <f>'Raw Data (EAM)'!G38/'1 minus TOT (EAM)'!G87</f>
        <v>1.0003229036470749</v>
      </c>
      <c r="H38" s="22">
        <f t="shared" si="1"/>
        <v>3.0014414841115888</v>
      </c>
      <c r="I38" s="22">
        <f>'Raw Data (EAM)'!I38/'1 minus TOT (EAM)'!I87</f>
        <v>10.002725578915003</v>
      </c>
      <c r="J38" s="22">
        <f>'Raw Data (EAM)'!J38/'1 minus TOT (EAM)'!J87</f>
        <v>9.0029855180511493</v>
      </c>
      <c r="K38" s="22">
        <f>'Raw Data (EAM)'!K38/'1 minus TOT (EAM)'!K87</f>
        <v>19.021795288913381</v>
      </c>
      <c r="L38" s="22">
        <f>'Raw Data (EAM)'!L38/'1 minus TOT (EAM)'!L87</f>
        <v>36.056507527355372</v>
      </c>
      <c r="M38" s="22">
        <f>'Raw Data (EAM)'!M38/'1 minus TOT (EAM)'!M87</f>
        <v>42.062259891635613</v>
      </c>
      <c r="N38" s="22">
        <f>'Raw Data (EAM)'!N38/'1 minus TOT (EAM)'!N87</f>
        <v>50.080194249592225</v>
      </c>
      <c r="O38" s="22">
        <f>'Raw Data (EAM)'!O38/'1 minus TOT (EAM)'!O87</f>
        <v>66.125744145947905</v>
      </c>
      <c r="P38" s="22">
        <f>'Raw Data (EAM)'!P38/'1 minus TOT (EAM)'!P87</f>
        <v>69.196746916919849</v>
      </c>
      <c r="Q38" s="22">
        <f>'Raw Data (EAM)'!Q38/'1 minus TOT (EAM)'!Q87</f>
        <v>78.356519513282862</v>
      </c>
      <c r="R38" s="22">
        <f>'Raw Data (EAM)'!R38/'1 minus TOT (EAM)'!R87</f>
        <v>96.747089684613641</v>
      </c>
      <c r="S38" s="22">
        <f>'Raw Data (EAM)'!S38/'1 minus TOT (EAM)'!S87</f>
        <v>191.41217954038407</v>
      </c>
      <c r="T38" s="22">
        <f>'Raw Data (EAM)'!T38/'1 minus TOT (EAM)'!T87</f>
        <v>274.42743276500283</v>
      </c>
      <c r="U38" s="22">
        <f>'Raw Data (EAM)'!U38/'1 minus TOT (EAM)'!U87</f>
        <v>295.03153205370211</v>
      </c>
      <c r="V38" s="22">
        <f>'Raw Data (EAM)'!V38/'1 minus TOT (EAM)'!V87</f>
        <v>320.03828102994402</v>
      </c>
      <c r="W38" s="22">
        <f>'Raw Data (EAM)'!W38/'1 minus TOT (EAM)'!W87</f>
        <v>253.15895247425368</v>
      </c>
      <c r="X38" s="22">
        <f>'Raw Data (EAM)'!X38/'1 minus TOT (EAM)'!X87</f>
        <v>212.82242324028144</v>
      </c>
      <c r="Y38" s="22">
        <f>'Raw Data (EAM)'!Y38/'1 minus TOT (EAM)'!Y87</f>
        <v>96.525059783303973</v>
      </c>
      <c r="Z38" s="22">
        <f>'Raw Data (EAM)'!Z38/'1 minus TOT (EAM)'!Z87</f>
        <v>34.225649587742474</v>
      </c>
      <c r="AA38" s="22">
        <f>'Raw Data (EAM)'!AA38/'1 minus TOT (EAM)'!AA87</f>
        <v>3.0848028731689605</v>
      </c>
      <c r="AB38" s="22">
        <f>'Raw Data (EAM)'!AB38/'1 minus TOT (EAM)'!AB87</f>
        <v>0</v>
      </c>
      <c r="AC38" s="22"/>
    </row>
    <row r="39" spans="1:29" s="23" customFormat="1">
      <c r="A39" s="21">
        <v>1985</v>
      </c>
      <c r="B39" s="22">
        <f t="shared" si="0"/>
        <v>1987.8079376870198</v>
      </c>
      <c r="C39" s="22">
        <f>'Raw Data (EAM)'!C39/'1 minus TOT (EAM)'!C88</f>
        <v>0</v>
      </c>
      <c r="D39" s="22">
        <f>'Raw Data (EAM)'!D39/'1 minus TOT (EAM)'!D88</f>
        <v>0</v>
      </c>
      <c r="E39" s="22">
        <f>'Raw Data (EAM)'!E39/'1 minus TOT (EAM)'!E88</f>
        <v>1.0005734695218256</v>
      </c>
      <c r="F39" s="22">
        <f>'Raw Data (EAM)'!F39/'1 minus TOT (EAM)'!F88</f>
        <v>2.0007938946381034</v>
      </c>
      <c r="G39" s="22">
        <f>'Raw Data (EAM)'!G39/'1 minus TOT (EAM)'!G88</f>
        <v>1.0003765833804459</v>
      </c>
      <c r="H39" s="22">
        <f t="shared" si="1"/>
        <v>4.0017439475403744</v>
      </c>
      <c r="I39" s="22">
        <f>'Raw Data (EAM)'!I39/'1 minus TOT (EAM)'!I88</f>
        <v>11.002855273664716</v>
      </c>
      <c r="J39" s="22">
        <f>'Raw Data (EAM)'!J39/'1 minus TOT (EAM)'!J88</f>
        <v>12.004013608977406</v>
      </c>
      <c r="K39" s="22">
        <f>'Raw Data (EAM)'!K39/'1 minus TOT (EAM)'!K88</f>
        <v>28.031327826965551</v>
      </c>
      <c r="L39" s="22">
        <f>'Raw Data (EAM)'!L39/'1 minus TOT (EAM)'!L88</f>
        <v>35.054023498745657</v>
      </c>
      <c r="M39" s="22">
        <f>'Raw Data (EAM)'!M39/'1 minus TOT (EAM)'!M88</f>
        <v>40.060559008510879</v>
      </c>
      <c r="N39" s="22">
        <f>'Raw Data (EAM)'!N39/'1 minus TOT (EAM)'!N88</f>
        <v>43.070830268733808</v>
      </c>
      <c r="O39" s="22">
        <f>'Raw Data (EAM)'!O39/'1 minus TOT (EAM)'!O88</f>
        <v>55.110325718647061</v>
      </c>
      <c r="P39" s="22">
        <f>'Raw Data (EAM)'!P39/'1 minus TOT (EAM)'!P88</f>
        <v>58.167322684696842</v>
      </c>
      <c r="Q39" s="22">
        <f>'Raw Data (EAM)'!Q39/'1 minus TOT (EAM)'!Q88</f>
        <v>85.38748873702977</v>
      </c>
      <c r="R39" s="22">
        <f>'Raw Data (EAM)'!R39/'1 minus TOT (EAM)'!R88</f>
        <v>82.630102137398694</v>
      </c>
      <c r="S39" s="22">
        <f>'Raw Data (EAM)'!S39/'1 minus TOT (EAM)'!S88</f>
        <v>152.92232674302417</v>
      </c>
      <c r="T39" s="22">
        <f>'Raw Data (EAM)'!T39/'1 minus TOT (EAM)'!T88</f>
        <v>231.5464873996379</v>
      </c>
      <c r="U39" s="22">
        <f>'Raw Data (EAM)'!U39/'1 minus TOT (EAM)'!U88</f>
        <v>288.75466127725605</v>
      </c>
      <c r="V39" s="22">
        <f>'Raw Data (EAM)'!V39/'1 minus TOT (EAM)'!V88</f>
        <v>267.55550683398337</v>
      </c>
      <c r="W39" s="22">
        <f>'Raw Data (EAM)'!W39/'1 minus TOT (EAM)'!W88</f>
        <v>277.9392983024091</v>
      </c>
      <c r="X39" s="22">
        <f>'Raw Data (EAM)'!X39/'1 minus TOT (EAM)'!X88</f>
        <v>172.80354075327674</v>
      </c>
      <c r="Y39" s="22">
        <f>'Raw Data (EAM)'!Y39/'1 minus TOT (EAM)'!Y88</f>
        <v>95.596799182226206</v>
      </c>
      <c r="Z39" s="22">
        <f>'Raw Data (EAM)'!Z39/'1 minus TOT (EAM)'!Z88</f>
        <v>39.711432465394523</v>
      </c>
      <c r="AA39" s="22">
        <f>'Raw Data (EAM)'!AA39/'1 minus TOT (EAM)'!AA88</f>
        <v>4.6089293533966282</v>
      </c>
      <c r="AB39" s="22">
        <f>'Raw Data (EAM)'!AB39/'1 minus TOT (EAM)'!AB88</f>
        <v>1.8483626655042773</v>
      </c>
      <c r="AC39" s="22"/>
    </row>
    <row r="40" spans="1:29" s="23" customFormat="1">
      <c r="A40" s="21">
        <v>1986</v>
      </c>
      <c r="B40" s="22">
        <f t="shared" si="0"/>
        <v>1736.8118771787508</v>
      </c>
      <c r="C40" s="22">
        <f>'Raw Data (EAM)'!C40/'1 minus TOT (EAM)'!C89</f>
        <v>0</v>
      </c>
      <c r="D40" s="22">
        <f>'Raw Data (EAM)'!D40/'1 minus TOT (EAM)'!D89</f>
        <v>0</v>
      </c>
      <c r="E40" s="22">
        <f>'Raw Data (EAM)'!E40/'1 minus TOT (EAM)'!E89</f>
        <v>2.0010666385117415</v>
      </c>
      <c r="F40" s="22">
        <f>'Raw Data (EAM)'!F40/'1 minus TOT (EAM)'!F89</f>
        <v>2.0008689267333701</v>
      </c>
      <c r="G40" s="22">
        <f>'Raw Data (EAM)'!G40/'1 minus TOT (EAM)'!G89</f>
        <v>2.0007105146697595</v>
      </c>
      <c r="H40" s="22">
        <f t="shared" si="1"/>
        <v>6.0026460799148715</v>
      </c>
      <c r="I40" s="22">
        <f>'Raw Data (EAM)'!I40/'1 minus TOT (EAM)'!I89</f>
        <v>17.004298393117697</v>
      </c>
      <c r="J40" s="22">
        <f>'Raw Data (EAM)'!J40/'1 minus TOT (EAM)'!J89</f>
        <v>15.005176316829939</v>
      </c>
      <c r="K40" s="22">
        <f>'Raw Data (EAM)'!K40/'1 minus TOT (EAM)'!K89</f>
        <v>16.01940687902178</v>
      </c>
      <c r="L40" s="22">
        <f>'Raw Data (EAM)'!L40/'1 minus TOT (EAM)'!L89</f>
        <v>19.031140345950881</v>
      </c>
      <c r="M40" s="22">
        <f>'Raw Data (EAM)'!M40/'1 minus TOT (EAM)'!M89</f>
        <v>37.058582729765142</v>
      </c>
      <c r="N40" s="22">
        <f>'Raw Data (EAM)'!N40/'1 minus TOT (EAM)'!N89</f>
        <v>51.093771773915613</v>
      </c>
      <c r="O40" s="22">
        <f>'Raw Data (EAM)'!O40/'1 minus TOT (EAM)'!O89</f>
        <v>55.116058158238275</v>
      </c>
      <c r="P40" s="22">
        <f>'Raw Data (EAM)'!P40/'1 minus TOT (EAM)'!P89</f>
        <v>45.132783002033996</v>
      </c>
      <c r="Q40" s="22">
        <f>'Raw Data (EAM)'!Q40/'1 minus TOT (EAM)'!Q89</f>
        <v>62.278031321805607</v>
      </c>
      <c r="R40" s="22">
        <f>'Raw Data (EAM)'!R40/'1 minus TOT (EAM)'!R89</f>
        <v>81.60737686968676</v>
      </c>
      <c r="S40" s="22">
        <f>'Raw Data (EAM)'!S40/'1 minus TOT (EAM)'!S89</f>
        <v>135.6459051833001</v>
      </c>
      <c r="T40" s="22">
        <f>'Raw Data (EAM)'!T40/'1 minus TOT (EAM)'!T89</f>
        <v>202.91612992421125</v>
      </c>
      <c r="U40" s="22">
        <f>'Raw Data (EAM)'!U40/'1 minus TOT (EAM)'!U89</f>
        <v>263.81200117976141</v>
      </c>
      <c r="V40" s="22">
        <f>'Raw Data (EAM)'!V40/'1 minus TOT (EAM)'!V89</f>
        <v>270.53600485465472</v>
      </c>
      <c r="W40" s="22">
        <f>'Raw Data (EAM)'!W40/'1 minus TOT (EAM)'!W89</f>
        <v>212.99115175152025</v>
      </c>
      <c r="X40" s="22">
        <f>'Raw Data (EAM)'!X40/'1 minus TOT (EAM)'!X89</f>
        <v>143.38660301258821</v>
      </c>
      <c r="Y40" s="22">
        <f>'Raw Data (EAM)'!Y40/'1 minus TOT (EAM)'!Y89</f>
        <v>71.430310488067533</v>
      </c>
      <c r="Z40" s="22">
        <f>'Raw Data (EAM)'!Z40/'1 minus TOT (EAM)'!Z89</f>
        <v>27.702570915653585</v>
      </c>
      <c r="AA40" s="22">
        <f>'Raw Data (EAM)'!AA40/'1 minus TOT (EAM)'!AA89</f>
        <v>3.041927998713442</v>
      </c>
      <c r="AB40" s="22">
        <f>'Raw Data (EAM)'!AB40/'1 minus TOT (EAM)'!AB89</f>
        <v>0</v>
      </c>
      <c r="AC40" s="22"/>
    </row>
    <row r="41" spans="1:29" s="23" customFormat="1">
      <c r="A41" s="21">
        <v>1987</v>
      </c>
      <c r="B41" s="22">
        <f t="shared" si="0"/>
        <v>1503.3312353128322</v>
      </c>
      <c r="C41" s="22">
        <f>'Raw Data (EAM)'!C41/'1 minus TOT (EAM)'!C90</f>
        <v>0</v>
      </c>
      <c r="D41" s="22">
        <f>'Raw Data (EAM)'!D41/'1 minus TOT (EAM)'!D90</f>
        <v>0</v>
      </c>
      <c r="E41" s="22">
        <f>'Raw Data (EAM)'!E41/'1 minus TOT (EAM)'!E90</f>
        <v>2.0011053907326786</v>
      </c>
      <c r="F41" s="22">
        <f>'Raw Data (EAM)'!F41/'1 minus TOT (EAM)'!F90</f>
        <v>2.0008842148458532</v>
      </c>
      <c r="G41" s="22">
        <f>'Raw Data (EAM)'!G41/'1 minus TOT (EAM)'!G90</f>
        <v>2.0006952487351142</v>
      </c>
      <c r="H41" s="22">
        <f t="shared" si="1"/>
        <v>6.002684854313646</v>
      </c>
      <c r="I41" s="22">
        <f>'Raw Data (EAM)'!I41/'1 minus TOT (EAM)'!I90</f>
        <v>12.003307067767111</v>
      </c>
      <c r="J41" s="22">
        <f>'Raw Data (EAM)'!J41/'1 minus TOT (EAM)'!J90</f>
        <v>11.003599850895382</v>
      </c>
      <c r="K41" s="22">
        <f>'Raw Data (EAM)'!K41/'1 minus TOT (EAM)'!K90</f>
        <v>24.027069655155515</v>
      </c>
      <c r="L41" s="22">
        <f>'Raw Data (EAM)'!L41/'1 minus TOT (EAM)'!L90</f>
        <v>22.033904287643818</v>
      </c>
      <c r="M41" s="22">
        <f>'Raw Data (EAM)'!M41/'1 minus TOT (EAM)'!M90</f>
        <v>24.037932128940191</v>
      </c>
      <c r="N41" s="22">
        <f>'Raw Data (EAM)'!N41/'1 minus TOT (EAM)'!N90</f>
        <v>31.056743456819365</v>
      </c>
      <c r="O41" s="22">
        <f>'Raw Data (EAM)'!O41/'1 minus TOT (EAM)'!O90</f>
        <v>34.07450100805395</v>
      </c>
      <c r="P41" s="22">
        <f>'Raw Data (EAM)'!P41/'1 minus TOT (EAM)'!P90</f>
        <v>33.094556809356654</v>
      </c>
      <c r="Q41" s="22">
        <f>'Raw Data (EAM)'!Q41/'1 minus TOT (EAM)'!Q90</f>
        <v>52.232279787144698</v>
      </c>
      <c r="R41" s="22">
        <f>'Raw Data (EAM)'!R41/'1 minus TOT (EAM)'!R90</f>
        <v>67.497000637917608</v>
      </c>
      <c r="S41" s="22">
        <f>'Raw Data (EAM)'!S41/'1 minus TOT (EAM)'!S90</f>
        <v>113.36466799250671</v>
      </c>
      <c r="T41" s="22">
        <f>'Raw Data (EAM)'!T41/'1 minus TOT (EAM)'!T90</f>
        <v>164.13900148737616</v>
      </c>
      <c r="U41" s="22">
        <f>'Raw Data (EAM)'!U41/'1 minus TOT (EAM)'!U90</f>
        <v>212.14619576193257</v>
      </c>
      <c r="V41" s="22">
        <f>'Raw Data (EAM)'!V41/'1 minus TOT (EAM)'!V90</f>
        <v>244.11593423938584</v>
      </c>
      <c r="W41" s="22">
        <f>'Raw Data (EAM)'!W41/'1 minus TOT (EAM)'!W90</f>
        <v>211.63503410316395</v>
      </c>
      <c r="X41" s="22">
        <f>'Raw Data (EAM)'!X41/'1 minus TOT (EAM)'!X90</f>
        <v>144.35446612607396</v>
      </c>
      <c r="Y41" s="22">
        <f>'Raw Data (EAM)'!Y41/'1 minus TOT (EAM)'!Y90</f>
        <v>65.429672882391415</v>
      </c>
      <c r="Z41" s="22">
        <f>'Raw Data (EAM)'!Z41/'1 minus TOT (EAM)'!Z90</f>
        <v>24.914589895681011</v>
      </c>
      <c r="AA41" s="22">
        <f>'Raw Data (EAM)'!AA41/'1 minus TOT (EAM)'!AA90</f>
        <v>6.168093280312732</v>
      </c>
      <c r="AB41" s="22">
        <f>'Raw Data (EAM)'!AB41/'1 minus TOT (EAM)'!AB90</f>
        <v>0</v>
      </c>
      <c r="AC41" s="22"/>
    </row>
    <row r="42" spans="1:29" s="23" customFormat="1">
      <c r="A42" s="21">
        <v>1988</v>
      </c>
      <c r="B42" s="22">
        <f t="shared" si="0"/>
        <v>1242.4773953942522</v>
      </c>
      <c r="C42" s="22">
        <f>'Raw Data (EAM)'!C42/'1 minus TOT (EAM)'!C91</f>
        <v>0</v>
      </c>
      <c r="D42" s="22">
        <f>'Raw Data (EAM)'!D42/'1 minus TOT (EAM)'!D91</f>
        <v>2.0015315093784336</v>
      </c>
      <c r="E42" s="22">
        <f>'Raw Data (EAM)'!E42/'1 minus TOT (EAM)'!E91</f>
        <v>0</v>
      </c>
      <c r="F42" s="22">
        <f>'Raw Data (EAM)'!F42/'1 minus TOT (EAM)'!F91</f>
        <v>1.0004144435305589</v>
      </c>
      <c r="G42" s="22">
        <f>'Raw Data (EAM)'!G42/'1 minus TOT (EAM)'!G91</f>
        <v>5.0016215894549569</v>
      </c>
      <c r="H42" s="22">
        <f t="shared" si="1"/>
        <v>8.0035675423639496</v>
      </c>
      <c r="I42" s="22">
        <f>'Raw Data (EAM)'!I42/'1 minus TOT (EAM)'!I91</f>
        <v>15.003833408391564</v>
      </c>
      <c r="J42" s="22">
        <f>'Raw Data (EAM)'!J42/'1 minus TOT (EAM)'!J91</f>
        <v>14.004616556831037</v>
      </c>
      <c r="K42" s="22">
        <f>'Raw Data (EAM)'!K42/'1 minus TOT (EAM)'!K91</f>
        <v>23.026605907510604</v>
      </c>
      <c r="L42" s="22">
        <f>'Raw Data (EAM)'!L42/'1 minus TOT (EAM)'!L91</f>
        <v>18.027887915543044</v>
      </c>
      <c r="M42" s="22">
        <f>'Raw Data (EAM)'!M42/'1 minus TOT (EAM)'!M91</f>
        <v>30.047514370267795</v>
      </c>
      <c r="N42" s="22">
        <f>'Raw Data (EAM)'!N42/'1 minus TOT (EAM)'!N91</f>
        <v>21.039292466952308</v>
      </c>
      <c r="O42" s="22">
        <f>'Raw Data (EAM)'!O42/'1 minus TOT (EAM)'!O91</f>
        <v>30.067946827591047</v>
      </c>
      <c r="P42" s="22">
        <f>'Raw Data (EAM)'!P42/'1 minus TOT (EAM)'!P91</f>
        <v>26.076864135669297</v>
      </c>
      <c r="Q42" s="22">
        <f>'Raw Data (EAM)'!Q42/'1 minus TOT (EAM)'!Q91</f>
        <v>48.212018962204056</v>
      </c>
      <c r="R42" s="22">
        <f>'Raw Data (EAM)'!R42/'1 minus TOT (EAM)'!R91</f>
        <v>61.440926831100313</v>
      </c>
      <c r="S42" s="22">
        <f>'Raw Data (EAM)'!S42/'1 minus TOT (EAM)'!S91</f>
        <v>72.865000377509489</v>
      </c>
      <c r="T42" s="22">
        <f>'Raw Data (EAM)'!T42/'1 minus TOT (EAM)'!T91</f>
        <v>133.51530072901852</v>
      </c>
      <c r="U42" s="22">
        <f>'Raw Data (EAM)'!U42/'1 minus TOT (EAM)'!U91</f>
        <v>164.75790652985515</v>
      </c>
      <c r="V42" s="22">
        <f>'Raw Data (EAM)'!V42/'1 minus TOT (EAM)'!V91</f>
        <v>161.21834986900123</v>
      </c>
      <c r="W42" s="22">
        <f>'Raw Data (EAM)'!W42/'1 minus TOT (EAM)'!W91</f>
        <v>170.6614395156715</v>
      </c>
      <c r="X42" s="22">
        <f>'Raw Data (EAM)'!X42/'1 minus TOT (EAM)'!X91</f>
        <v>133.33619992543788</v>
      </c>
      <c r="Y42" s="22">
        <f>'Raw Data (EAM)'!Y42/'1 minus TOT (EAM)'!Y91</f>
        <v>82.449954214417914</v>
      </c>
      <c r="Z42" s="22">
        <f>'Raw Data (EAM)'!Z42/'1 minus TOT (EAM)'!Z91</f>
        <v>22.491130144056392</v>
      </c>
      <c r="AA42" s="22">
        <f>'Raw Data (EAM)'!AA42/'1 minus TOT (EAM)'!AA91</f>
        <v>6.2310391648591938</v>
      </c>
      <c r="AB42" s="22">
        <f>'Raw Data (EAM)'!AB42/'1 minus TOT (EAM)'!AB91</f>
        <v>0</v>
      </c>
      <c r="AC42" s="22"/>
    </row>
    <row r="43" spans="1:29" s="23" customFormat="1">
      <c r="A43" s="21">
        <v>1989</v>
      </c>
      <c r="B43" s="22">
        <f t="shared" si="0"/>
        <v>1202.3788065495239</v>
      </c>
      <c r="C43" s="22">
        <f>'Raw Data (EAM)'!C43/'1 minus TOT (EAM)'!C92</f>
        <v>0</v>
      </c>
      <c r="D43" s="22">
        <f>'Raw Data (EAM)'!D43/'1 minus TOT (EAM)'!D92</f>
        <v>0</v>
      </c>
      <c r="E43" s="22">
        <f>'Raw Data (EAM)'!E43/'1 minus TOT (EAM)'!E92</f>
        <v>0</v>
      </c>
      <c r="F43" s="22">
        <f>'Raw Data (EAM)'!F43/'1 minus TOT (EAM)'!F92</f>
        <v>1.0003890546101997</v>
      </c>
      <c r="G43" s="22">
        <f>'Raw Data (EAM)'!G43/'1 minus TOT (EAM)'!G92</f>
        <v>0</v>
      </c>
      <c r="H43" s="22">
        <f t="shared" si="1"/>
        <v>1.0003890546101997</v>
      </c>
      <c r="I43" s="22">
        <f>'Raw Data (EAM)'!I43/'1 minus TOT (EAM)'!I92</f>
        <v>15.003755528625712</v>
      </c>
      <c r="J43" s="22">
        <f>'Raw Data (EAM)'!J43/'1 minus TOT (EAM)'!J92</f>
        <v>12.003840236882347</v>
      </c>
      <c r="K43" s="22">
        <f>'Raw Data (EAM)'!K43/'1 minus TOT (EAM)'!K92</f>
        <v>13.014462810216582</v>
      </c>
      <c r="L43" s="22">
        <f>'Raw Data (EAM)'!L43/'1 minus TOT (EAM)'!L92</f>
        <v>18.026063205754017</v>
      </c>
      <c r="M43" s="22">
        <f>'Raw Data (EAM)'!M43/'1 minus TOT (EAM)'!M92</f>
        <v>20.032309382285991</v>
      </c>
      <c r="N43" s="22">
        <f>'Raw Data (EAM)'!N43/'1 minus TOT (EAM)'!N92</f>
        <v>28.053910553511532</v>
      </c>
      <c r="O43" s="22">
        <f>'Raw Data (EAM)'!O43/'1 minus TOT (EAM)'!O92</f>
        <v>31.072574172375777</v>
      </c>
      <c r="P43" s="22">
        <f>'Raw Data (EAM)'!P43/'1 minus TOT (EAM)'!P92</f>
        <v>41.121566259725817</v>
      </c>
      <c r="Q43" s="22">
        <f>'Raw Data (EAM)'!Q43/'1 minus TOT (EAM)'!Q92</f>
        <v>46.203409165845763</v>
      </c>
      <c r="R43" s="22">
        <f>'Raw Data (EAM)'!R43/'1 minus TOT (EAM)'!R92</f>
        <v>52.365271506279598</v>
      </c>
      <c r="S43" s="22">
        <f>'Raw Data (EAM)'!S43/'1 minus TOT (EAM)'!S92</f>
        <v>78.91252259514107</v>
      </c>
      <c r="T43" s="22">
        <f>'Raw Data (EAM)'!T43/'1 minus TOT (EAM)'!T92</f>
        <v>117.15105107623623</v>
      </c>
      <c r="U43" s="22">
        <f>'Raw Data (EAM)'!U43/'1 minus TOT (EAM)'!U92</f>
        <v>156.3676312897546</v>
      </c>
      <c r="V43" s="22">
        <f>'Raw Data (EAM)'!V43/'1 minus TOT (EAM)'!V92</f>
        <v>169.30110567084176</v>
      </c>
      <c r="W43" s="22">
        <f>'Raw Data (EAM)'!W43/'1 minus TOT (EAM)'!W92</f>
        <v>168.08228360944335</v>
      </c>
      <c r="X43" s="22">
        <f>'Raw Data (EAM)'!X43/'1 minus TOT (EAM)'!X92</f>
        <v>140.64695501298331</v>
      </c>
      <c r="Y43" s="22">
        <f>'Raw Data (EAM)'!Y43/'1 minus TOT (EAM)'!Y92</f>
        <v>63.014567614239098</v>
      </c>
      <c r="Z43" s="22">
        <f>'Raw Data (EAM)'!Z43/'1 minus TOT (EAM)'!Z92</f>
        <v>25.988391963113305</v>
      </c>
      <c r="AA43" s="22">
        <f>'Raw Data (EAM)'!AA43/'1 minus TOT (EAM)'!AA92</f>
        <v>3.0574575716646675</v>
      </c>
      <c r="AB43" s="22">
        <f>'Raw Data (EAM)'!AB43/'1 minus TOT (EAM)'!AB92</f>
        <v>1.9592882699932312</v>
      </c>
      <c r="AC43" s="22"/>
    </row>
    <row r="44" spans="1:29" s="23" customFormat="1">
      <c r="A44" s="21">
        <v>1990</v>
      </c>
      <c r="B44" s="22">
        <f t="shared" si="0"/>
        <v>1011.3358357056937</v>
      </c>
      <c r="C44" s="22">
        <f>'Raw Data (EAM)'!C44/'1 minus TOT (EAM)'!C93</f>
        <v>0</v>
      </c>
      <c r="D44" s="22">
        <f>'Raw Data (EAM)'!D44/'1 minus TOT (EAM)'!D93</f>
        <v>2.0013853467675573</v>
      </c>
      <c r="E44" s="22">
        <f>'Raw Data (EAM)'!E44/'1 minus TOT (EAM)'!E93</f>
        <v>1.0004833888518034</v>
      </c>
      <c r="F44" s="22">
        <f>'Raw Data (EAM)'!F44/'1 minus TOT (EAM)'!F93</f>
        <v>2.0007088789388647</v>
      </c>
      <c r="G44" s="22">
        <f>'Raw Data (EAM)'!G44/'1 minus TOT (EAM)'!G93</f>
        <v>0</v>
      </c>
      <c r="H44" s="22">
        <f t="shared" si="1"/>
        <v>5.0025776145582252</v>
      </c>
      <c r="I44" s="22">
        <f>'Raw Data (EAM)'!I44/'1 minus TOT (EAM)'!I93</f>
        <v>12.002817940890335</v>
      </c>
      <c r="J44" s="22">
        <f>'Raw Data (EAM)'!J44/'1 minus TOT (EAM)'!J93</f>
        <v>13.003805722868137</v>
      </c>
      <c r="K44" s="22">
        <f>'Raw Data (EAM)'!K44/'1 minus TOT (EAM)'!K93</f>
        <v>17.019803720781972</v>
      </c>
      <c r="L44" s="22">
        <f>'Raw Data (EAM)'!L44/'1 minus TOT (EAM)'!L93</f>
        <v>10.014623000342533</v>
      </c>
      <c r="M44" s="22">
        <f>'Raw Data (EAM)'!M44/'1 minus TOT (EAM)'!M93</f>
        <v>20.03228677533998</v>
      </c>
      <c r="N44" s="22">
        <f>'Raw Data (EAM)'!N44/'1 minus TOT (EAM)'!N93</f>
        <v>24.045931845393547</v>
      </c>
      <c r="O44" s="22">
        <f>'Raw Data (EAM)'!O44/'1 minus TOT (EAM)'!O93</f>
        <v>30.071835687059952</v>
      </c>
      <c r="P44" s="22">
        <f>'Raw Data (EAM)'!P44/'1 minus TOT (EAM)'!P93</f>
        <v>23.068325718578851</v>
      </c>
      <c r="Q44" s="22">
        <f>'Raw Data (EAM)'!Q44/'1 minus TOT (EAM)'!Q93</f>
        <v>41.178444594540366</v>
      </c>
      <c r="R44" s="22">
        <f>'Raw Data (EAM)'!R44/'1 minus TOT (EAM)'!R93</f>
        <v>51.35139392526456</v>
      </c>
      <c r="S44" s="22">
        <f>'Raw Data (EAM)'!S44/'1 minus TOT (EAM)'!S93</f>
        <v>59.671315877625993</v>
      </c>
      <c r="T44" s="22">
        <f>'Raw Data (EAM)'!T44/'1 minus TOT (EAM)'!T93</f>
        <v>81.476392159907817</v>
      </c>
      <c r="U44" s="22">
        <f>'Raw Data (EAM)'!U44/'1 minus TOT (EAM)'!U93</f>
        <v>129.55934634865903</v>
      </c>
      <c r="V44" s="22">
        <f>'Raw Data (EAM)'!V44/'1 minus TOT (EAM)'!V93</f>
        <v>156.61915627201245</v>
      </c>
      <c r="W44" s="22">
        <f>'Raw Data (EAM)'!W44/'1 minus TOT (EAM)'!W93</f>
        <v>141.15394603370007</v>
      </c>
      <c r="X44" s="22">
        <f>'Raw Data (EAM)'!X44/'1 minus TOT (EAM)'!X93</f>
        <v>120.30970221390552</v>
      </c>
      <c r="Y44" s="22">
        <f>'Raw Data (EAM)'!Y44/'1 minus TOT (EAM)'!Y93</f>
        <v>52.28042539329855</v>
      </c>
      <c r="Z44" s="22">
        <f>'Raw Data (EAM)'!Z44/'1 minus TOT (EAM)'!Z93</f>
        <v>21.97971892863745</v>
      </c>
      <c r="AA44" s="22">
        <f>'Raw Data (EAM)'!AA44/'1 minus TOT (EAM)'!AA93</f>
        <v>1.4939859323284246</v>
      </c>
      <c r="AB44" s="22">
        <f>'Raw Data (EAM)'!AB44/'1 minus TOT (EAM)'!AB93</f>
        <v>0</v>
      </c>
      <c r="AC44" s="22"/>
    </row>
    <row r="45" spans="1:29" s="23" customFormat="1">
      <c r="A45" s="21">
        <v>1991</v>
      </c>
      <c r="B45" s="22">
        <f t="shared" si="0"/>
        <v>881.74983791739749</v>
      </c>
      <c r="C45" s="22">
        <f>'Raw Data (EAM)'!C45/'1 minus TOT (EAM)'!C94</f>
        <v>0</v>
      </c>
      <c r="D45" s="22">
        <f>'Raw Data (EAM)'!D45/'1 minus TOT (EAM)'!D94</f>
        <v>2.0013842800126787</v>
      </c>
      <c r="E45" s="22">
        <f>'Raw Data (EAM)'!E45/'1 minus TOT (EAM)'!E94</f>
        <v>1.0004721038369755</v>
      </c>
      <c r="F45" s="22">
        <f>'Raw Data (EAM)'!F45/'1 minus TOT (EAM)'!F94</f>
        <v>1.0003601813969218</v>
      </c>
      <c r="G45" s="22">
        <f>'Raw Data (EAM)'!G45/'1 minus TOT (EAM)'!G94</f>
        <v>0</v>
      </c>
      <c r="H45" s="22">
        <f t="shared" si="1"/>
        <v>4.0022165652465764</v>
      </c>
      <c r="I45" s="22">
        <f>'Raw Data (EAM)'!I45/'1 minus TOT (EAM)'!I94</f>
        <v>13.002937040351055</v>
      </c>
      <c r="J45" s="22">
        <f>'Raw Data (EAM)'!J45/'1 minus TOT (EAM)'!J94</f>
        <v>13.003977919355258</v>
      </c>
      <c r="K45" s="22">
        <f>'Raw Data (EAM)'!K45/'1 minus TOT (EAM)'!K94</f>
        <v>14.015722397451357</v>
      </c>
      <c r="L45" s="22">
        <f>'Raw Data (EAM)'!L45/'1 minus TOT (EAM)'!L94</f>
        <v>21.029927912402009</v>
      </c>
      <c r="M45" s="22">
        <f>'Raw Data (EAM)'!M45/'1 minus TOT (EAM)'!M94</f>
        <v>17.026609633572832</v>
      </c>
      <c r="N45" s="22">
        <f>'Raw Data (EAM)'!N45/'1 minus TOT (EAM)'!N94</f>
        <v>29.05653049542785</v>
      </c>
      <c r="O45" s="22">
        <f>'Raw Data (EAM)'!O45/'1 minus TOT (EAM)'!O94</f>
        <v>25.060275085428522</v>
      </c>
      <c r="P45" s="22">
        <f>'Raw Data (EAM)'!P45/'1 minus TOT (EAM)'!P94</f>
        <v>30.090286001580989</v>
      </c>
      <c r="Q45" s="22">
        <f>'Raw Data (EAM)'!Q45/'1 minus TOT (EAM)'!Q94</f>
        <v>33.146823144093808</v>
      </c>
      <c r="R45" s="22">
        <f>'Raw Data (EAM)'!R45/'1 minus TOT (EAM)'!R94</f>
        <v>33.222123878375896</v>
      </c>
      <c r="S45" s="22">
        <f>'Raw Data (EAM)'!S45/'1 minus TOT (EAM)'!S94</f>
        <v>50.559629218579914</v>
      </c>
      <c r="T45" s="22">
        <f>'Raw Data (EAM)'!T45/'1 minus TOT (EAM)'!T94</f>
        <v>80.43060331118204</v>
      </c>
      <c r="U45" s="22">
        <f>'Raw Data (EAM)'!U45/'1 minus TOT (EAM)'!U94</f>
        <v>115.12872847065563</v>
      </c>
      <c r="V45" s="22">
        <f>'Raw Data (EAM)'!V45/'1 minus TOT (EAM)'!V94</f>
        <v>126.23283119401903</v>
      </c>
      <c r="W45" s="22">
        <f>'Raw Data (EAM)'!W45/'1 minus TOT (EAM)'!W94</f>
        <v>127.02833721332202</v>
      </c>
      <c r="X45" s="22">
        <f>'Raw Data (EAM)'!X45/'1 minus TOT (EAM)'!X94</f>
        <v>80.139113316305526</v>
      </c>
      <c r="Y45" s="22">
        <f>'Raw Data (EAM)'!Y45/'1 minus TOT (EAM)'!Y94</f>
        <v>52.406717359787386</v>
      </c>
      <c r="Z45" s="22">
        <f>'Raw Data (EAM)'!Z45/'1 minus TOT (EAM)'!Z94</f>
        <v>14.16765213235772</v>
      </c>
      <c r="AA45" s="22">
        <f>'Raw Data (EAM)'!AA45/'1 minus TOT (EAM)'!AA94</f>
        <v>2.998795627902044</v>
      </c>
      <c r="AB45" s="22">
        <f>'Raw Data (EAM)'!AB45/'1 minus TOT (EAM)'!AB94</f>
        <v>0</v>
      </c>
      <c r="AC45" s="22"/>
    </row>
    <row r="46" spans="1:29">
      <c r="A46" s="20">
        <f t="shared" ref="A46:A61" si="2">A45+1</f>
        <v>1992</v>
      </c>
      <c r="B46" s="22">
        <f t="shared" si="0"/>
        <v>713.93959534453222</v>
      </c>
      <c r="C46" s="22">
        <f>'Raw Data (EAM)'!C46/'1 minus TOT (EAM)'!C95</f>
        <v>0</v>
      </c>
      <c r="D46" s="22">
        <f>'Raw Data (EAM)'!D46/'1 minus TOT (EAM)'!D95</f>
        <v>0</v>
      </c>
      <c r="E46" s="22">
        <f>'Raw Data (EAM)'!E46/'1 minus TOT (EAM)'!E95</f>
        <v>0</v>
      </c>
      <c r="F46" s="22">
        <f>'Raw Data (EAM)'!F46/'1 minus TOT (EAM)'!F95</f>
        <v>3.0010689744637591</v>
      </c>
      <c r="G46" s="22">
        <f>'Raw Data (EAM)'!G46/'1 minus TOT (EAM)'!G95</f>
        <v>3.0008302980531418</v>
      </c>
      <c r="H46" s="22">
        <f t="shared" si="1"/>
        <v>6.0018992725169014</v>
      </c>
      <c r="I46" s="22">
        <f>'Raw Data (EAM)'!I46/'1 minus TOT (EAM)'!I95</f>
        <v>5.001094101780839</v>
      </c>
      <c r="J46" s="22">
        <f>'Raw Data (EAM)'!J46/'1 minus TOT (EAM)'!J95</f>
        <v>6.0016676363195351</v>
      </c>
      <c r="K46" s="22">
        <f>'Raw Data (EAM)'!K46/'1 minus TOT (EAM)'!K95</f>
        <v>11.011799771847702</v>
      </c>
      <c r="L46" s="22">
        <f>'Raw Data (EAM)'!L46/'1 minus TOT (EAM)'!L95</f>
        <v>17.023085944777652</v>
      </c>
      <c r="M46" s="22">
        <f>'Raw Data (EAM)'!M46/'1 minus TOT (EAM)'!M95</f>
        <v>16.025604049490894</v>
      </c>
      <c r="N46" s="22">
        <f>'Raw Data (EAM)'!N46/'1 minus TOT (EAM)'!N95</f>
        <v>17.032883971687575</v>
      </c>
      <c r="O46" s="22">
        <f>'Raw Data (EAM)'!O46/'1 minus TOT (EAM)'!O95</f>
        <v>17.042689176173763</v>
      </c>
      <c r="P46" s="22">
        <f>'Raw Data (EAM)'!P46/'1 minus TOT (EAM)'!P95</f>
        <v>23.070797994882572</v>
      </c>
      <c r="Q46" s="22">
        <f>'Raw Data (EAM)'!Q46/'1 minus TOT (EAM)'!Q95</f>
        <v>31.135823432681619</v>
      </c>
      <c r="R46" s="22">
        <f>'Raw Data (EAM)'!R46/'1 minus TOT (EAM)'!R95</f>
        <v>26.169711853076326</v>
      </c>
      <c r="S46" s="22">
        <f>'Raw Data (EAM)'!S46/'1 minus TOT (EAM)'!S95</f>
        <v>44.485270671205917</v>
      </c>
      <c r="T46" s="22">
        <f>'Raw Data (EAM)'!T46/'1 minus TOT (EAM)'!T95</f>
        <v>67.142842344748473</v>
      </c>
      <c r="U46" s="22">
        <f>'Raw Data (EAM)'!U46/'1 minus TOT (EAM)'!U95</f>
        <v>78.078046139884407</v>
      </c>
      <c r="V46" s="22">
        <f>'Raw Data (EAM)'!V46/'1 minus TOT (EAM)'!V95</f>
        <v>96.982670054905753</v>
      </c>
      <c r="W46" s="22">
        <f>'Raw Data (EAM)'!W46/'1 minus TOT (EAM)'!W95</f>
        <v>105.3896626082611</v>
      </c>
      <c r="X46" s="22">
        <f>'Raw Data (EAM)'!X46/'1 minus TOT (EAM)'!X95</f>
        <v>78.913297567488655</v>
      </c>
      <c r="Y46" s="22">
        <f>'Raw Data (EAM)'!Y46/'1 minus TOT (EAM)'!Y95</f>
        <v>46.568767759520604</v>
      </c>
      <c r="Z46" s="22">
        <f>'Raw Data (EAM)'!Z46/'1 minus TOT (EAM)'!Z95</f>
        <v>19.377534410581688</v>
      </c>
      <c r="AA46" s="22">
        <f>'Raw Data (EAM)'!AA46/'1 minus TOT (EAM)'!AA95</f>
        <v>1.4844465827002342</v>
      </c>
      <c r="AB46" s="22">
        <f>'Raw Data (EAM)'!AB46/'1 minus TOT (EAM)'!AB95</f>
        <v>0</v>
      </c>
      <c r="AC46" s="36">
        <v>0</v>
      </c>
    </row>
    <row r="47" spans="1:29">
      <c r="A47" s="20">
        <f t="shared" si="2"/>
        <v>1993</v>
      </c>
      <c r="B47" s="22">
        <f t="shared" si="0"/>
        <v>619.83122383483703</v>
      </c>
      <c r="C47" s="22">
        <f>'Raw Data (EAM)'!C47/'1 minus TOT (EAM)'!C96</f>
        <v>0</v>
      </c>
      <c r="D47" s="22">
        <f>'Raw Data (EAM)'!D47/'1 minus TOT (EAM)'!D96</f>
        <v>0</v>
      </c>
      <c r="E47" s="22">
        <f>'Raw Data (EAM)'!E47/'1 minus TOT (EAM)'!E96</f>
        <v>0</v>
      </c>
      <c r="F47" s="22">
        <f>'Raw Data (EAM)'!F47/'1 minus TOT (EAM)'!F96</f>
        <v>2.0007453296919309</v>
      </c>
      <c r="G47" s="22">
        <f>'Raw Data (EAM)'!G47/'1 minus TOT (EAM)'!G96</f>
        <v>0</v>
      </c>
      <c r="H47" s="22">
        <f t="shared" si="1"/>
        <v>2.0007453296919309</v>
      </c>
      <c r="I47" s="22">
        <f>'Raw Data (EAM)'!I47/'1 minus TOT (EAM)'!I96</f>
        <v>9.0019473214889043</v>
      </c>
      <c r="J47" s="22">
        <f>'Raw Data (EAM)'!J47/'1 minus TOT (EAM)'!J96</f>
        <v>12.003518576804364</v>
      </c>
      <c r="K47" s="22">
        <f>'Raw Data (EAM)'!K47/'1 minus TOT (EAM)'!K96</f>
        <v>7.0075388065118096</v>
      </c>
      <c r="L47" s="22">
        <f>'Raw Data (EAM)'!L47/'1 minus TOT (EAM)'!L96</f>
        <v>9.0124660337560112</v>
      </c>
      <c r="M47" s="22">
        <f>'Raw Data (EAM)'!M47/'1 minus TOT (EAM)'!M96</f>
        <v>12.018730354715672</v>
      </c>
      <c r="N47" s="22">
        <f>'Raw Data (EAM)'!N47/'1 minus TOT (EAM)'!N96</f>
        <v>16.03288011184749</v>
      </c>
      <c r="O47" s="22">
        <f>'Raw Data (EAM)'!O47/'1 minus TOT (EAM)'!O96</f>
        <v>23.058101271543414</v>
      </c>
      <c r="P47" s="22">
        <f>'Raw Data (EAM)'!P47/'1 minus TOT (EAM)'!P96</f>
        <v>25.079977277576834</v>
      </c>
      <c r="Q47" s="22">
        <f>'Raw Data (EAM)'!Q47/'1 minus TOT (EAM)'!Q96</f>
        <v>20.086790507850136</v>
      </c>
      <c r="R47" s="22">
        <f>'Raw Data (EAM)'!R47/'1 minus TOT (EAM)'!R96</f>
        <v>25.167786052015877</v>
      </c>
      <c r="S47" s="22">
        <f>'Raw Data (EAM)'!S47/'1 minus TOT (EAM)'!S96</f>
        <v>40.434098532535096</v>
      </c>
      <c r="T47" s="22">
        <f>'Raw Data (EAM)'!T47/'1 minus TOT (EAM)'!T96</f>
        <v>51.905083795918245</v>
      </c>
      <c r="U47" s="22">
        <f>'Raw Data (EAM)'!U47/'1 minus TOT (EAM)'!U96</f>
        <v>82.222751131823898</v>
      </c>
      <c r="V47" s="22">
        <f>'Raw Data (EAM)'!V47/'1 minus TOT (EAM)'!V96</f>
        <v>88.583104738695567</v>
      </c>
      <c r="W47" s="22">
        <f>'Raw Data (EAM)'!W47/'1 minus TOT (EAM)'!W96</f>
        <v>78.925501303434032</v>
      </c>
      <c r="X47" s="22">
        <f>'Raw Data (EAM)'!X47/'1 minus TOT (EAM)'!X96</f>
        <v>65.505115320817765</v>
      </c>
      <c r="Y47" s="22">
        <f>'Raw Data (EAM)'!Y47/'1 minus TOT (EAM)'!Y96</f>
        <v>30.817481205909139</v>
      </c>
      <c r="Z47" s="22">
        <f>'Raw Data (EAM)'!Z47/'1 minus TOT (EAM)'!Z96</f>
        <v>18.013399340767588</v>
      </c>
      <c r="AA47" s="22">
        <f>'Raw Data (EAM)'!AA47/'1 minus TOT (EAM)'!AA96</f>
        <v>2.9542068211332104</v>
      </c>
      <c r="AB47" s="22">
        <f>'Raw Data (EAM)'!AB47/'1 minus TOT (EAM)'!AB96</f>
        <v>0</v>
      </c>
      <c r="AC47" s="36">
        <v>0</v>
      </c>
    </row>
    <row r="48" spans="1:29">
      <c r="A48" s="20">
        <f t="shared" si="2"/>
        <v>1994</v>
      </c>
      <c r="B48" s="22">
        <f t="shared" si="0"/>
        <v>619.74179578751898</v>
      </c>
      <c r="C48" s="22">
        <f>'Raw Data (EAM)'!C48/'1 minus TOT (EAM)'!C97</f>
        <v>0</v>
      </c>
      <c r="D48" s="22">
        <f>'Raw Data (EAM)'!D48/'1 minus TOT (EAM)'!D97</f>
        <v>0</v>
      </c>
      <c r="E48" s="22">
        <f>'Raw Data (EAM)'!E48/'1 minus TOT (EAM)'!E97</f>
        <v>0</v>
      </c>
      <c r="F48" s="22">
        <f>'Raw Data (EAM)'!F48/'1 minus TOT (EAM)'!F97</f>
        <v>0</v>
      </c>
      <c r="G48" s="22">
        <f>'Raw Data (EAM)'!G48/'1 minus TOT (EAM)'!G97</f>
        <v>1.0002682594180607</v>
      </c>
      <c r="H48" s="22">
        <f t="shared" si="1"/>
        <v>1.0002682594180607</v>
      </c>
      <c r="I48" s="22">
        <f>'Raw Data (EAM)'!I48/'1 minus TOT (EAM)'!I97</f>
        <v>9.0018380919535304</v>
      </c>
      <c r="J48" s="22">
        <f>'Raw Data (EAM)'!J48/'1 minus TOT (EAM)'!J97</f>
        <v>10.002867504427764</v>
      </c>
      <c r="K48" s="22">
        <f>'Raw Data (EAM)'!K48/'1 minus TOT (EAM)'!K97</f>
        <v>7.0075742081883972</v>
      </c>
      <c r="L48" s="22">
        <f>'Raw Data (EAM)'!L48/'1 minus TOT (EAM)'!L97</f>
        <v>4.0056179954473397</v>
      </c>
      <c r="M48" s="22">
        <f>'Raw Data (EAM)'!M48/'1 minus TOT (EAM)'!M97</f>
        <v>17.026184791101436</v>
      </c>
      <c r="N48" s="22">
        <f>'Raw Data (EAM)'!N48/'1 minus TOT (EAM)'!N97</f>
        <v>19.039104216853602</v>
      </c>
      <c r="O48" s="22">
        <f>'Raw Data (EAM)'!O48/'1 minus TOT (EAM)'!O97</f>
        <v>24.061275081265727</v>
      </c>
      <c r="P48" s="22">
        <f>'Raw Data (EAM)'!P48/'1 minus TOT (EAM)'!P97</f>
        <v>29.094469350562424</v>
      </c>
      <c r="Q48" s="22">
        <f>'Raw Data (EAM)'!Q48/'1 minus TOT (EAM)'!Q97</f>
        <v>20.087161113390362</v>
      </c>
      <c r="R48" s="22">
        <f>'Raw Data (EAM)'!R48/'1 minus TOT (EAM)'!R97</f>
        <v>19.127917012421133</v>
      </c>
      <c r="S48" s="22">
        <f>'Raw Data (EAM)'!S48/'1 minus TOT (EAM)'!S97</f>
        <v>43.453604743707437</v>
      </c>
      <c r="T48" s="22">
        <f>'Raw Data (EAM)'!T48/'1 minus TOT (EAM)'!T97</f>
        <v>53.931692395755192</v>
      </c>
      <c r="U48" s="22">
        <f>'Raw Data (EAM)'!U48/'1 minus TOT (EAM)'!U97</f>
        <v>79.085663440996129</v>
      </c>
      <c r="V48" s="22">
        <f>'Raw Data (EAM)'!V48/'1 minus TOT (EAM)'!V97</f>
        <v>81.229618883044836</v>
      </c>
      <c r="W48" s="22">
        <f>'Raw Data (EAM)'!W48/'1 minus TOT (EAM)'!W97</f>
        <v>88.310401094157186</v>
      </c>
      <c r="X48" s="22">
        <f>'Raw Data (EAM)'!X48/'1 minus TOT (EAM)'!X97</f>
        <v>69.780803099682984</v>
      </c>
      <c r="Y48" s="22">
        <f>'Raw Data (EAM)'!Y48/'1 minus TOT (EAM)'!Y97</f>
        <v>36.651962099364347</v>
      </c>
      <c r="Z48" s="22">
        <f>'Raw Data (EAM)'!Z48/'1 minus TOT (EAM)'!Z97</f>
        <v>6.394674111711157</v>
      </c>
      <c r="AA48" s="22">
        <f>'Raw Data (EAM)'!AA48/'1 minus TOT (EAM)'!AA97</f>
        <v>1.449098294069862</v>
      </c>
      <c r="AB48" s="22">
        <f>'Raw Data (EAM)'!AB48/'1 minus TOT (EAM)'!AB97</f>
        <v>0</v>
      </c>
      <c r="AC48" s="36">
        <v>0</v>
      </c>
    </row>
    <row r="49" spans="1:29">
      <c r="A49" s="20">
        <f t="shared" si="2"/>
        <v>1995</v>
      </c>
      <c r="B49" s="22">
        <f t="shared" si="0"/>
        <v>580.26701464571784</v>
      </c>
      <c r="C49" s="22">
        <f>'Raw Data (EAM)'!C49/'1 minus TOT (EAM)'!C98</f>
        <v>0</v>
      </c>
      <c r="D49" s="22">
        <f>'Raw Data (EAM)'!D49/'1 minus TOT (EAM)'!D98</f>
        <v>0</v>
      </c>
      <c r="E49" s="22">
        <f>'Raw Data (EAM)'!E49/'1 minus TOT (EAM)'!E98</f>
        <v>0</v>
      </c>
      <c r="F49" s="22">
        <f>'Raw Data (EAM)'!F49/'1 minus TOT (EAM)'!F98</f>
        <v>0</v>
      </c>
      <c r="G49" s="22">
        <f>'Raw Data (EAM)'!G49/'1 minus TOT (EAM)'!G98</f>
        <v>0</v>
      </c>
      <c r="H49" s="22">
        <f t="shared" si="1"/>
        <v>0</v>
      </c>
      <c r="I49" s="22">
        <f>'Raw Data (EAM)'!I49/'1 minus TOT (EAM)'!I98</f>
        <v>8.0016547771444344</v>
      </c>
      <c r="J49" s="22">
        <f>'Raw Data (EAM)'!J49/'1 minus TOT (EAM)'!J98</f>
        <v>1.0002892286871201</v>
      </c>
      <c r="K49" s="22">
        <f>'Raw Data (EAM)'!K49/'1 minus TOT (EAM)'!K98</f>
        <v>15.01574236760492</v>
      </c>
      <c r="L49" s="22">
        <f>'Raw Data (EAM)'!L49/'1 minus TOT (EAM)'!L98</f>
        <v>12.016868124328079</v>
      </c>
      <c r="M49" s="22">
        <f>'Raw Data (EAM)'!M49/'1 minus TOT (EAM)'!M98</f>
        <v>7.0106612917749782</v>
      </c>
      <c r="N49" s="22">
        <f>'Raw Data (EAM)'!N49/'1 minus TOT (EAM)'!N98</f>
        <v>31.063262572317214</v>
      </c>
      <c r="O49" s="22">
        <f>'Raw Data (EAM)'!O49/'1 minus TOT (EAM)'!O98</f>
        <v>16.040674815679825</v>
      </c>
      <c r="P49" s="22">
        <f>'Raw Data (EAM)'!P49/'1 minus TOT (EAM)'!P98</f>
        <v>31.101575452073753</v>
      </c>
      <c r="Q49" s="22">
        <f>'Raw Data (EAM)'!Q49/'1 minus TOT (EAM)'!Q98</f>
        <v>15.066054905571887</v>
      </c>
      <c r="R49" s="22">
        <f>'Raw Data (EAM)'!R49/'1 minus TOT (EAM)'!R98</f>
        <v>23.153023761178698</v>
      </c>
      <c r="S49" s="22">
        <f>'Raw Data (EAM)'!S49/'1 minus TOT (EAM)'!S98</f>
        <v>30.312139706744251</v>
      </c>
      <c r="T49" s="22">
        <f>'Raw Data (EAM)'!T49/'1 minus TOT (EAM)'!T98</f>
        <v>50.852686888185758</v>
      </c>
      <c r="U49" s="22">
        <f>'Raw Data (EAM)'!U49/'1 minus TOT (EAM)'!U98</f>
        <v>62.612332244988856</v>
      </c>
      <c r="V49" s="22">
        <f>'Raw Data (EAM)'!V49/'1 minus TOT (EAM)'!V98</f>
        <v>86.397946125657072</v>
      </c>
      <c r="W49" s="22">
        <f>'Raw Data (EAM)'!W49/'1 minus TOT (EAM)'!W98</f>
        <v>75.508148222024388</v>
      </c>
      <c r="X49" s="22">
        <f>'Raw Data (EAM)'!X49/'1 minus TOT (EAM)'!X98</f>
        <v>59.718447433424082</v>
      </c>
      <c r="Y49" s="22">
        <f>'Raw Data (EAM)'!Y49/'1 minus TOT (EAM)'!Y98</f>
        <v>41.382578764306025</v>
      </c>
      <c r="Z49" s="22">
        <f>'Raw Data (EAM)'!Z49/'1 minus TOT (EAM)'!Z98</f>
        <v>14.012927964026536</v>
      </c>
      <c r="AA49" s="22">
        <f>'Raw Data (EAM)'!AA49/'1 minus TOT (EAM)'!AA98</f>
        <v>0</v>
      </c>
      <c r="AB49" s="22">
        <f>'Raw Data (EAM)'!AB49/'1 minus TOT (EAM)'!AB98</f>
        <v>0</v>
      </c>
      <c r="AC49" s="36">
        <v>0</v>
      </c>
    </row>
    <row r="50" spans="1:29">
      <c r="A50" s="20">
        <f t="shared" si="2"/>
        <v>1996</v>
      </c>
      <c r="B50" s="22">
        <f t="shared" si="0"/>
        <v>489.21848290494353</v>
      </c>
      <c r="C50" s="22">
        <f>'Raw Data (EAM)'!C50/'1 minus TOT (EAM)'!C99</f>
        <v>0</v>
      </c>
      <c r="D50" s="22">
        <f>'Raw Data (EAM)'!D50/'1 minus TOT (EAM)'!D99</f>
        <v>0</v>
      </c>
      <c r="E50" s="22">
        <f>'Raw Data (EAM)'!E50/'1 minus TOT (EAM)'!E99</f>
        <v>1.0003987159692422</v>
      </c>
      <c r="F50" s="22">
        <f>'Raw Data (EAM)'!F50/'1 minus TOT (EAM)'!F99</f>
        <v>1.0003242902970435</v>
      </c>
      <c r="G50" s="22">
        <f>'Raw Data (EAM)'!G50/'1 minus TOT (EAM)'!G99</f>
        <v>0</v>
      </c>
      <c r="H50" s="22">
        <f t="shared" si="1"/>
        <v>2.000723006266286</v>
      </c>
      <c r="I50" s="22">
        <f>'Raw Data (EAM)'!I50/'1 minus TOT (EAM)'!I99</f>
        <v>4.0008033155949292</v>
      </c>
      <c r="J50" s="22">
        <f>'Raw Data (EAM)'!J50/'1 minus TOT (EAM)'!J99</f>
        <v>10.002672669974064</v>
      </c>
      <c r="K50" s="22">
        <f>'Raw Data (EAM)'!K50/'1 minus TOT (EAM)'!K99</f>
        <v>9.0089450726725975</v>
      </c>
      <c r="L50" s="22">
        <f>'Raw Data (EAM)'!L50/'1 minus TOT (EAM)'!L99</f>
        <v>11.014698985114784</v>
      </c>
      <c r="M50" s="22">
        <f>'Raw Data (EAM)'!M50/'1 minus TOT (EAM)'!M99</f>
        <v>11.015034240951257</v>
      </c>
      <c r="N50" s="22">
        <f>'Raw Data (EAM)'!N50/'1 minus TOT (EAM)'!N99</f>
        <v>12.021103613471045</v>
      </c>
      <c r="O50" s="22">
        <f>'Raw Data (EAM)'!O50/'1 minus TOT (EAM)'!O99</f>
        <v>21.047337767343304</v>
      </c>
      <c r="P50" s="22">
        <f>'Raw Data (EAM)'!P50/'1 minus TOT (EAM)'!P99</f>
        <v>18.054344832112161</v>
      </c>
      <c r="Q50" s="22">
        <f>'Raw Data (EAM)'!Q50/'1 minus TOT (EAM)'!Q99</f>
        <v>25.105757086268355</v>
      </c>
      <c r="R50" s="22">
        <f>'Raw Data (EAM)'!R50/'1 minus TOT (EAM)'!R99</f>
        <v>19.123592176324372</v>
      </c>
      <c r="S50" s="22">
        <f>'Raw Data (EAM)'!S50/'1 minus TOT (EAM)'!S99</f>
        <v>31.315650396955888</v>
      </c>
      <c r="T50" s="22">
        <f>'Raw Data (EAM)'!T50/'1 minus TOT (EAM)'!T99</f>
        <v>33.555915122032552</v>
      </c>
      <c r="U50" s="22">
        <f>'Raw Data (EAM)'!U50/'1 minus TOT (EAM)'!U99</f>
        <v>64.630731560351109</v>
      </c>
      <c r="V50" s="22">
        <f>'Raw Data (EAM)'!V50/'1 minus TOT (EAM)'!V99</f>
        <v>75.963090175767832</v>
      </c>
      <c r="W50" s="22">
        <f>'Raw Data (EAM)'!W50/'1 minus TOT (EAM)'!W99</f>
        <v>55.236343733803253</v>
      </c>
      <c r="X50" s="22">
        <f>'Raw Data (EAM)'!X50/'1 minus TOT (EAM)'!X99</f>
        <v>38.647745076299422</v>
      </c>
      <c r="Y50" s="22">
        <f>'Raw Data (EAM)'!Y50/'1 minus TOT (EAM)'!Y99</f>
        <v>31.868299288038493</v>
      </c>
      <c r="Z50" s="22">
        <f>'Raw Data (EAM)'!Z50/'1 minus TOT (EAM)'!Z99</f>
        <v>11.453449236837592</v>
      </c>
      <c r="AA50" s="22">
        <f>'Raw Data (EAM)'!AA50/'1 minus TOT (EAM)'!AA99</f>
        <v>4.1522455487642835</v>
      </c>
      <c r="AB50" s="22">
        <f>'Raw Data (EAM)'!AB50/'1 minus TOT (EAM)'!AB99</f>
        <v>0</v>
      </c>
      <c r="AC50" s="36">
        <v>0</v>
      </c>
    </row>
    <row r="51" spans="1:29">
      <c r="A51" s="20">
        <f t="shared" si="2"/>
        <v>1997</v>
      </c>
      <c r="B51" s="22">
        <f t="shared" si="0"/>
        <v>459.20041322689212</v>
      </c>
      <c r="C51" s="22">
        <f>'Raw Data (EAM)'!C51/'1 minus TOT (EAM)'!C100</f>
        <v>0</v>
      </c>
      <c r="D51" s="22">
        <f>'Raw Data (EAM)'!D51/'1 minus TOT (EAM)'!D100</f>
        <v>0</v>
      </c>
      <c r="E51" s="22">
        <f>'Raw Data (EAM)'!E51/'1 minus TOT (EAM)'!E100</f>
        <v>0</v>
      </c>
      <c r="F51" s="22">
        <f>'Raw Data (EAM)'!F51/'1 minus TOT (EAM)'!F100</f>
        <v>0</v>
      </c>
      <c r="G51" s="22">
        <f>'Raw Data (EAM)'!G51/'1 minus TOT (EAM)'!G100</f>
        <v>1.0002377832814253</v>
      </c>
      <c r="H51" s="22">
        <f t="shared" si="1"/>
        <v>1.0002377832814253</v>
      </c>
      <c r="I51" s="22">
        <f>'Raw Data (EAM)'!I51/'1 minus TOT (EAM)'!I100</f>
        <v>7.0012782625555552</v>
      </c>
      <c r="J51" s="22">
        <f>'Raw Data (EAM)'!J51/'1 minus TOT (EAM)'!J100</f>
        <v>2.0005291693664007</v>
      </c>
      <c r="K51" s="22">
        <f>'Raw Data (EAM)'!K51/'1 minus TOT (EAM)'!K100</f>
        <v>8.0076153896332105</v>
      </c>
      <c r="L51" s="22">
        <f>'Raw Data (EAM)'!L51/'1 minus TOT (EAM)'!L100</f>
        <v>12.015335434219933</v>
      </c>
      <c r="M51" s="22">
        <f>'Raw Data (EAM)'!M51/'1 minus TOT (EAM)'!M100</f>
        <v>15.019222696212926</v>
      </c>
      <c r="N51" s="22">
        <f>'Raw Data (EAM)'!N51/'1 minus TOT (EAM)'!N100</f>
        <v>12.018676962207111</v>
      </c>
      <c r="O51" s="22">
        <f>'Raw Data (EAM)'!O51/'1 minus TOT (EAM)'!O100</f>
        <v>6.011882657478048</v>
      </c>
      <c r="P51" s="22">
        <f>'Raw Data (EAM)'!P51/'1 minus TOT (EAM)'!P100</f>
        <v>19.053054896485563</v>
      </c>
      <c r="Q51" s="22">
        <f>'Raw Data (EAM)'!Q51/'1 minus TOT (EAM)'!Q100</f>
        <v>13.052951600547065</v>
      </c>
      <c r="R51" s="22">
        <f>'Raw Data (EAM)'!R51/'1 minus TOT (EAM)'!R100</f>
        <v>29.177994046734128</v>
      </c>
      <c r="S51" s="22">
        <f>'Raw Data (EAM)'!S51/'1 minus TOT (EAM)'!S100</f>
        <v>24.236106267301</v>
      </c>
      <c r="T51" s="22">
        <f>'Raw Data (EAM)'!T51/'1 minus TOT (EAM)'!T100</f>
        <v>35.565368176236113</v>
      </c>
      <c r="U51" s="22">
        <f>'Raw Data (EAM)'!U51/'1 minus TOT (EAM)'!U100</f>
        <v>62.556593380549394</v>
      </c>
      <c r="V51" s="22">
        <f>'Raw Data (EAM)'!V51/'1 minus TOT (EAM)'!V100</f>
        <v>57.205441325267159</v>
      </c>
      <c r="W51" s="22">
        <f>'Raw Data (EAM)'!W51/'1 minus TOT (EAM)'!W100</f>
        <v>57.29983114202831</v>
      </c>
      <c r="X51" s="22">
        <f>'Raw Data (EAM)'!X51/'1 minus TOT (EAM)'!X100</f>
        <v>58.427287900349619</v>
      </c>
      <c r="Y51" s="22">
        <f>'Raw Data (EAM)'!Y51/'1 minus TOT (EAM)'!Y100</f>
        <v>31.830198508307497</v>
      </c>
      <c r="Z51" s="22">
        <f>'Raw Data (EAM)'!Z51/'1 minus TOT (EAM)'!Z100</f>
        <v>6.3558796550151424</v>
      </c>
      <c r="AA51" s="22">
        <f>'Raw Data (EAM)'!AA51/'1 minus TOT (EAM)'!AA100</f>
        <v>1.3649279731165527</v>
      </c>
      <c r="AB51" s="22">
        <f>'Raw Data (EAM)'!AB51/'1 minus TOT (EAM)'!AB100</f>
        <v>0</v>
      </c>
      <c r="AC51" s="36">
        <v>0</v>
      </c>
    </row>
    <row r="52" spans="1:29">
      <c r="A52" s="20">
        <f t="shared" si="2"/>
        <v>1998</v>
      </c>
      <c r="B52" s="22">
        <f t="shared" si="0"/>
        <v>376.04518965082082</v>
      </c>
      <c r="C52" s="22">
        <f>'Raw Data (EAM)'!C52/'1 minus TOT (EAM)'!C101</f>
        <v>0</v>
      </c>
      <c r="D52" s="22">
        <f>'Raw Data (EAM)'!D52/'1 minus TOT (EAM)'!D101</f>
        <v>0</v>
      </c>
      <c r="E52" s="22">
        <f>'Raw Data (EAM)'!E52/'1 minus TOT (EAM)'!E101</f>
        <v>1.0001754326727572</v>
      </c>
      <c r="F52" s="22">
        <f>'Raw Data (EAM)'!F52/'1 minus TOT (EAM)'!F101</f>
        <v>2.0003508653455144</v>
      </c>
      <c r="G52" s="22">
        <f>'Raw Data (EAM)'!G52/'1 minus TOT (EAM)'!G101</f>
        <v>0</v>
      </c>
      <c r="H52" s="22">
        <f t="shared" ref="H52:H60" si="3">SUM(C52:G52)</f>
        <v>3.0005262980182716</v>
      </c>
      <c r="I52" s="22">
        <f>'Raw Data (EAM)'!I52/'1 minus TOT (EAM)'!I101</f>
        <v>3.0005262980182716</v>
      </c>
      <c r="J52" s="22">
        <f>'Raw Data (EAM)'!J52/'1 minus TOT (EAM)'!J101</f>
        <v>7.00169856047156</v>
      </c>
      <c r="K52" s="22">
        <f>'Raw Data (EAM)'!K52/'1 minus TOT (EAM)'!K101</f>
        <v>12.010898022025097</v>
      </c>
      <c r="L52" s="22">
        <f>'Raw Data (EAM)'!L52/'1 minus TOT (EAM)'!L101</f>
        <v>9.0112485173682053</v>
      </c>
      <c r="M52" s="22">
        <f>'Raw Data (EAM)'!M52/'1 minus TOT (EAM)'!M101</f>
        <v>2.0022815178560238</v>
      </c>
      <c r="N52" s="22">
        <f>'Raw Data (EAM)'!N52/'1 minus TOT (EAM)'!N101</f>
        <v>6.0083669244559843</v>
      </c>
      <c r="O52" s="22">
        <f>'Raw Data (EAM)'!O52/'1 minus TOT (EAM)'!O101</f>
        <v>22.04209788739648</v>
      </c>
      <c r="P52" s="22">
        <f>'Raw Data (EAM)'!P52/'1 minus TOT (EAM)'!P101</f>
        <v>11.030560501015623</v>
      </c>
      <c r="Q52" s="22">
        <f>'Raw Data (EAM)'!Q52/'1 minus TOT (EAM)'!Q101</f>
        <v>17.067980513169378</v>
      </c>
      <c r="R52" s="22">
        <f>'Raw Data (EAM)'!R52/'1 minus TOT (EAM)'!R101</f>
        <v>22.128754429209906</v>
      </c>
      <c r="S52" s="22">
        <f>'Raw Data (EAM)'!S52/'1 minus TOT (EAM)'!S101</f>
        <v>23.217343088488903</v>
      </c>
      <c r="T52" s="22">
        <f>'Raw Data (EAM)'!T52/'1 minus TOT (EAM)'!T101</f>
        <v>28.432860761993819</v>
      </c>
      <c r="U52" s="22">
        <f>'Raw Data (EAM)'!U52/'1 minus TOT (EAM)'!U101</f>
        <v>46.112413280242485</v>
      </c>
      <c r="V52" s="22">
        <f>'Raw Data (EAM)'!V52/'1 minus TOT (EAM)'!V101</f>
        <v>58.188973562580003</v>
      </c>
      <c r="W52" s="22">
        <f>'Raw Data (EAM)'!W52/'1 minus TOT (EAM)'!W101</f>
        <v>38.191268437187041</v>
      </c>
      <c r="X52" s="22">
        <f>'Raw Data (EAM)'!X52/'1 minus TOT (EAM)'!X101</f>
        <v>34.166443373984521</v>
      </c>
      <c r="Y52" s="22">
        <f>'Raw Data (EAM)'!Y52/'1 minus TOT (EAM)'!Y101</f>
        <v>28.323150784291474</v>
      </c>
      <c r="Z52" s="22">
        <f>'Raw Data (EAM)'!Z52/'1 minus TOT (EAM)'!Z101</f>
        <v>5.1077968930477748</v>
      </c>
      <c r="AA52" s="22">
        <f>'Raw Data (EAM)'!AA52/'1 minus TOT (EAM)'!AA101</f>
        <v>0</v>
      </c>
      <c r="AB52" s="22">
        <f>'Raw Data (EAM)'!AB52/'1 minus TOT (EAM)'!AB101</f>
        <v>0</v>
      </c>
    </row>
    <row r="53" spans="1:29">
      <c r="A53" s="20">
        <f t="shared" si="2"/>
        <v>1999</v>
      </c>
      <c r="B53" s="22">
        <f t="shared" si="0"/>
        <v>385.94527351252259</v>
      </c>
      <c r="C53" s="22">
        <f>'Raw Data (EAM)'!C53/'1 minus TOT (EAM)'!C102</f>
        <v>0</v>
      </c>
      <c r="D53" s="22">
        <f>'Raw Data (EAM)'!D53/'1 minus TOT (EAM)'!D102</f>
        <v>0</v>
      </c>
      <c r="E53" s="22">
        <f>'Raw Data (EAM)'!E53/'1 minus TOT (EAM)'!E102</f>
        <v>0</v>
      </c>
      <c r="F53" s="22">
        <f>'Raw Data (EAM)'!F53/'1 minus TOT (EAM)'!F102</f>
        <v>0</v>
      </c>
      <c r="G53" s="22">
        <f>'Raw Data (EAM)'!G53/'1 minus TOT (EAM)'!G102</f>
        <v>1.0001692805831151</v>
      </c>
      <c r="H53" s="22">
        <f t="shared" si="3"/>
        <v>1.0001692805831151</v>
      </c>
      <c r="I53" s="22">
        <f>'Raw Data (EAM)'!I53/'1 minus TOT (EAM)'!I102</f>
        <v>2.0003385611662301</v>
      </c>
      <c r="J53" s="22">
        <f>'Raw Data (EAM)'!J53/'1 minus TOT (EAM)'!J102</f>
        <v>6.001374165106232</v>
      </c>
      <c r="K53" s="22">
        <f>'Raw Data (EAM)'!K53/'1 minus TOT (EAM)'!K102</f>
        <v>10.008909296382349</v>
      </c>
      <c r="L53" s="22">
        <f>'Raw Data (EAM)'!L53/'1 minus TOT (EAM)'!L102</f>
        <v>1.0012001985660528</v>
      </c>
      <c r="M53" s="22">
        <f>'Raw Data (EAM)'!M53/'1 minus TOT (EAM)'!M102</f>
        <v>6.0069025624202821</v>
      </c>
      <c r="N53" s="22">
        <f>'Raw Data (EAM)'!N53/'1 minus TOT (EAM)'!N102</f>
        <v>5.0068922298334835</v>
      </c>
      <c r="O53" s="22">
        <f>'Raw Data (EAM)'!O53/'1 minus TOT (EAM)'!O102</f>
        <v>13.024711218121709</v>
      </c>
      <c r="P53" s="22">
        <f>'Raw Data (EAM)'!P53/'1 minus TOT (EAM)'!P102</f>
        <v>17.046872343958483</v>
      </c>
      <c r="Q53" s="22">
        <f>'Raw Data (EAM)'!Q53/'1 minus TOT (EAM)'!Q102</f>
        <v>24.0972266903958</v>
      </c>
      <c r="R53" s="22">
        <f>'Raw Data (EAM)'!R53/'1 minus TOT (EAM)'!R102</f>
        <v>29.169561010367431</v>
      </c>
      <c r="S53" s="22">
        <f>'Raw Data (EAM)'!S53/'1 minus TOT (EAM)'!S102</f>
        <v>25.236486318147435</v>
      </c>
      <c r="T53" s="22">
        <f>'Raw Data (EAM)'!T53/'1 minus TOT (EAM)'!T102</f>
        <v>22.332207886085726</v>
      </c>
      <c r="U53" s="22">
        <f>'Raw Data (EAM)'!U53/'1 minus TOT (EAM)'!U102</f>
        <v>48.142728831572228</v>
      </c>
      <c r="V53" s="22">
        <f>'Raw Data (EAM)'!V53/'1 minus TOT (EAM)'!V102</f>
        <v>61.270121104529558</v>
      </c>
      <c r="W53" s="22">
        <f>'Raw Data (EAM)'!W53/'1 minus TOT (EAM)'!W102</f>
        <v>39.250629996896798</v>
      </c>
      <c r="X53" s="22">
        <f>'Raw Data (EAM)'!X53/'1 minus TOT (EAM)'!X102</f>
        <v>49.569741101623435</v>
      </c>
      <c r="Y53" s="22">
        <f>'Raw Data (EAM)'!Y53/'1 minus TOT (EAM)'!Y102</f>
        <v>14.148275883420123</v>
      </c>
      <c r="Z53" s="22">
        <f>'Raw Data (EAM)'!Z53/'1 minus TOT (EAM)'!Z102</f>
        <v>11.630924833346103</v>
      </c>
      <c r="AA53" s="22">
        <f>'Raw Data (EAM)'!AA53/'1 minus TOT (EAM)'!AA102</f>
        <v>0</v>
      </c>
      <c r="AB53" s="22">
        <f>'Raw Data (EAM)'!AB53/'1 minus TOT (EAM)'!AB102</f>
        <v>0</v>
      </c>
    </row>
    <row r="54" spans="1:29">
      <c r="A54" s="20">
        <f t="shared" si="2"/>
        <v>2000</v>
      </c>
      <c r="B54" s="22">
        <f t="shared" si="0"/>
        <v>439.59481700873226</v>
      </c>
      <c r="C54" s="22">
        <f>'Raw Data (EAM)'!C54/'1 minus TOT (EAM)'!C103</f>
        <v>0</v>
      </c>
      <c r="D54" s="22">
        <f>'Raw Data (EAM)'!D54/'1 minus TOT (EAM)'!D103</f>
        <v>1.0001668621577375</v>
      </c>
      <c r="E54" s="22">
        <f>'Raw Data (EAM)'!E54/'1 minus TOT (EAM)'!E103</f>
        <v>0</v>
      </c>
      <c r="F54" s="22">
        <f>'Raw Data (EAM)'!F54/'1 minus TOT (EAM)'!F103</f>
        <v>0</v>
      </c>
      <c r="G54" s="22">
        <f>'Raw Data (EAM)'!G54/'1 minus TOT (EAM)'!G103</f>
        <v>0</v>
      </c>
      <c r="H54" s="22">
        <f t="shared" si="3"/>
        <v>1.0001668621577375</v>
      </c>
      <c r="I54" s="22">
        <f>'Raw Data (EAM)'!I54/'1 minus TOT (EAM)'!I103</f>
        <v>6.0010011729464257</v>
      </c>
      <c r="J54" s="22">
        <f>'Raw Data (EAM)'!J54/'1 minus TOT (EAM)'!J103</f>
        <v>3.000694160264946</v>
      </c>
      <c r="K54" s="22">
        <f>'Raw Data (EAM)'!K54/'1 minus TOT (EAM)'!K103</f>
        <v>8.0070993584524697</v>
      </c>
      <c r="L54" s="22">
        <f>'Raw Data (EAM)'!L54/'1 minus TOT (EAM)'!L103</f>
        <v>8.0100254414468868</v>
      </c>
      <c r="M54" s="22">
        <f>'Raw Data (EAM)'!M54/'1 minus TOT (EAM)'!M103</f>
        <v>2.0023227869240805</v>
      </c>
      <c r="N54" s="22">
        <f>'Raw Data (EAM)'!N54/'1 minus TOT (EAM)'!N103</f>
        <v>6.0080887528669749</v>
      </c>
      <c r="O54" s="22">
        <f>'Raw Data (EAM)'!O54/'1 minus TOT (EAM)'!O103</f>
        <v>10.019015037656418</v>
      </c>
      <c r="P54" s="22">
        <f>'Raw Data (EAM)'!P54/'1 minus TOT (EAM)'!P103</f>
        <v>17.047715702356438</v>
      </c>
      <c r="Q54" s="22">
        <f>'Raw Data (EAM)'!Q54/'1 minus TOT (EAM)'!Q103</f>
        <v>23.095807835641551</v>
      </c>
      <c r="R54" s="22">
        <f>'Raw Data (EAM)'!R54/'1 minus TOT (EAM)'!R103</f>
        <v>20.1174949685843</v>
      </c>
      <c r="S54" s="22">
        <f>'Raw Data (EAM)'!S54/'1 minus TOT (EAM)'!S103</f>
        <v>38.353430763936643</v>
      </c>
      <c r="T54" s="22">
        <f>'Raw Data (EAM)'!T54/'1 minus TOT (EAM)'!T103</f>
        <v>30.445117768226595</v>
      </c>
      <c r="U54" s="22">
        <f>'Raw Data (EAM)'!U54/'1 minus TOT (EAM)'!U103</f>
        <v>22.516999912268808</v>
      </c>
      <c r="V54" s="22">
        <f>'Raw Data (EAM)'!V54/'1 minus TOT (EAM)'!V103</f>
        <v>63.277306456246585</v>
      </c>
      <c r="W54" s="22">
        <f>'Raw Data (EAM)'!W54/'1 minus TOT (EAM)'!W103</f>
        <v>58.269803888396524</v>
      </c>
      <c r="X54" s="22">
        <f>'Raw Data (EAM)'!X54/'1 minus TOT (EAM)'!X103</f>
        <v>64.841301139982207</v>
      </c>
      <c r="Y54" s="22">
        <f>'Raw Data (EAM)'!Y54/'1 minus TOT (EAM)'!Y103</f>
        <v>35.233966351999648</v>
      </c>
      <c r="Z54" s="22">
        <f>'Raw Data (EAM)'!Z54/'1 minus TOT (EAM)'!Z103</f>
        <v>20.851632519941038</v>
      </c>
      <c r="AA54" s="22">
        <f>'Raw Data (EAM)'!AA54/'1 minus TOT (EAM)'!AA103</f>
        <v>1.4958261284359906</v>
      </c>
      <c r="AB54" s="22">
        <f>'Raw Data (EAM)'!AB54/'1 minus TOT (EAM)'!AB103</f>
        <v>0</v>
      </c>
    </row>
    <row r="55" spans="1:29">
      <c r="A55" s="20">
        <f t="shared" si="2"/>
        <v>2001</v>
      </c>
      <c r="B55" s="22">
        <f t="shared" si="0"/>
        <v>517.70713302329375</v>
      </c>
      <c r="C55" s="22">
        <f>'Raw Data (EAM)'!C55/'1 minus TOT (EAM)'!C104</f>
        <v>0</v>
      </c>
      <c r="D55" s="22">
        <f>'Raw Data (EAM)'!D55/'1 minus TOT (EAM)'!D104</f>
        <v>0</v>
      </c>
      <c r="E55" s="22">
        <f>'Raw Data (EAM)'!E55/'1 minus TOT (EAM)'!E104</f>
        <v>0</v>
      </c>
      <c r="F55" s="22">
        <f>'Raw Data (EAM)'!F55/'1 minus TOT (EAM)'!F104</f>
        <v>1.000155207529229</v>
      </c>
      <c r="G55" s="22">
        <f>'Raw Data (EAM)'!G55/'1 minus TOT (EAM)'!G104</f>
        <v>0</v>
      </c>
      <c r="H55" s="22">
        <f t="shared" si="3"/>
        <v>1.000155207529229</v>
      </c>
      <c r="I55" s="22">
        <f>'Raw Data (EAM)'!I55/'1 minus TOT (EAM)'!I104</f>
        <v>1.000155207529229</v>
      </c>
      <c r="J55" s="22">
        <f>'Raw Data (EAM)'!J55/'1 minus TOT (EAM)'!J104</f>
        <v>5.0010756534549845</v>
      </c>
      <c r="K55" s="22">
        <f>'Raw Data (EAM)'!K55/'1 minus TOT (EAM)'!K104</f>
        <v>9.0079740809021036</v>
      </c>
      <c r="L55" s="22">
        <f>'Raw Data (EAM)'!L55/'1 minus TOT (EAM)'!L104</f>
        <v>2.0025799399231907</v>
      </c>
      <c r="M55" s="22">
        <f>'Raw Data (EAM)'!M55/'1 minus TOT (EAM)'!M104</f>
        <v>14.017375897555606</v>
      </c>
      <c r="N55" s="22">
        <f>'Raw Data (EAM)'!N55/'1 minus TOT (EAM)'!N104</f>
        <v>7.0096994291169441</v>
      </c>
      <c r="O55" s="22">
        <f>'Raw Data (EAM)'!O55/'1 minus TOT (EAM)'!O104</f>
        <v>7.013846445179734</v>
      </c>
      <c r="P55" s="22">
        <f>'Raw Data (EAM)'!P55/'1 minus TOT (EAM)'!P104</f>
        <v>19.053589425545134</v>
      </c>
      <c r="Q55" s="22">
        <f>'Raw Data (EAM)'!Q55/'1 minus TOT (EAM)'!Q104</f>
        <v>17.071585187028848</v>
      </c>
      <c r="R55" s="22">
        <f>'Raw Data (EAM)'!R55/'1 minus TOT (EAM)'!R104</f>
        <v>27.159868492316747</v>
      </c>
      <c r="S55" s="22">
        <f>'Raw Data (EAM)'!S55/'1 minus TOT (EAM)'!S104</f>
        <v>30.277125343348619</v>
      </c>
      <c r="T55" s="22">
        <f>'Raw Data (EAM)'!T55/'1 minus TOT (EAM)'!T104</f>
        <v>46.668609378241143</v>
      </c>
      <c r="U55" s="22">
        <f>'Raw Data (EAM)'!U55/'1 minus TOT (EAM)'!U104</f>
        <v>54.216337827174499</v>
      </c>
      <c r="V55" s="22">
        <f>'Raw Data (EAM)'!V55/'1 minus TOT (EAM)'!V104</f>
        <v>64.258709676455254</v>
      </c>
      <c r="W55" s="22">
        <f>'Raw Data (EAM)'!W55/'1 minus TOT (EAM)'!W104</f>
        <v>76.217270780569436</v>
      </c>
      <c r="X55" s="22">
        <f>'Raw Data (EAM)'!X55/'1 minus TOT (EAM)'!X104</f>
        <v>69.05477095374097</v>
      </c>
      <c r="Y55" s="22">
        <f>'Raw Data (EAM)'!Y55/'1 minus TOT (EAM)'!Y104</f>
        <v>44.294210156824377</v>
      </c>
      <c r="Z55" s="22">
        <f>'Raw Data (EAM)'!Z55/'1 minus TOT (EAM)'!Z104</f>
        <v>19.122430860338572</v>
      </c>
      <c r="AA55" s="22">
        <f>'Raw Data (EAM)'!AA55/'1 minus TOT (EAM)'!AA104</f>
        <v>2.8450204774747778</v>
      </c>
      <c r="AB55" s="22">
        <f>'Raw Data (EAM)'!AB55/'1 minus TOT (EAM)'!AB104</f>
        <v>1.4147426030442962</v>
      </c>
    </row>
    <row r="56" spans="1:29">
      <c r="A56" s="20">
        <f t="shared" si="2"/>
        <v>2002</v>
      </c>
      <c r="B56" s="22">
        <f t="shared" si="0"/>
        <v>590.34772359491592</v>
      </c>
      <c r="C56" s="22">
        <f>'Raw Data (EAM)'!C56/'1 minus TOT (EAM)'!C105</f>
        <v>0</v>
      </c>
      <c r="D56" s="22">
        <f>'Raw Data (EAM)'!D56/'1 minus TOT (EAM)'!D105</f>
        <v>1.0001551215309314</v>
      </c>
      <c r="E56" s="22">
        <f>'Raw Data (EAM)'!E56/'1 minus TOT (EAM)'!E105</f>
        <v>0</v>
      </c>
      <c r="F56" s="22">
        <f>'Raw Data (EAM)'!F56/'1 minus TOT (EAM)'!F105</f>
        <v>1.0001551215309314</v>
      </c>
      <c r="G56" s="22">
        <f>'Raw Data (EAM)'!G56/'1 minus TOT (EAM)'!G105</f>
        <v>0</v>
      </c>
      <c r="H56" s="22">
        <f t="shared" si="3"/>
        <v>2.0003102430618629</v>
      </c>
      <c r="I56" s="22">
        <f>'Raw Data (EAM)'!I56/'1 minus TOT (EAM)'!I105</f>
        <v>4.0006204861237258</v>
      </c>
      <c r="J56" s="22">
        <f>'Raw Data (EAM)'!J56/'1 minus TOT (EAM)'!J105</f>
        <v>6.0012822257575476</v>
      </c>
      <c r="K56" s="22">
        <f>'Raw Data (EAM)'!K56/'1 minus TOT (EAM)'!K105</f>
        <v>8.0073181877134054</v>
      </c>
      <c r="L56" s="22">
        <f>'Raw Data (EAM)'!L56/'1 minus TOT (EAM)'!L105</f>
        <v>8.0103948168469934</v>
      </c>
      <c r="M56" s="22">
        <f>'Raw Data (EAM)'!M56/'1 minus TOT (EAM)'!M105</f>
        <v>3.0036602674822936</v>
      </c>
      <c r="N56" s="22">
        <f>'Raw Data (EAM)'!N56/'1 minus TOT (EAM)'!N105</f>
        <v>3.0041523225134159</v>
      </c>
      <c r="O56" s="22">
        <f>'Raw Data (EAM)'!O56/'1 minus TOT (EAM)'!O105</f>
        <v>13.02475284100508</v>
      </c>
      <c r="P56" s="22">
        <f>'Raw Data (EAM)'!P56/'1 minus TOT (EAM)'!P105</f>
        <v>19.054988180458722</v>
      </c>
      <c r="Q56" s="22">
        <f>'Raw Data (EAM)'!Q56/'1 minus TOT (EAM)'!Q105</f>
        <v>27.114490978163087</v>
      </c>
      <c r="R56" s="22">
        <f>'Raw Data (EAM)'!R56/'1 minus TOT (EAM)'!R105</f>
        <v>19.115740604714833</v>
      </c>
      <c r="S56" s="22">
        <f>'Raw Data (EAM)'!S56/'1 minus TOT (EAM)'!S105</f>
        <v>29.262346368251041</v>
      </c>
      <c r="T56" s="22">
        <f>'Raw Data (EAM)'!T56/'1 minus TOT (EAM)'!T105</f>
        <v>43.619424288874612</v>
      </c>
      <c r="U56" s="22">
        <f>'Raw Data (EAM)'!U56/'1 minus TOT (EAM)'!U105</f>
        <v>64.416681480154921</v>
      </c>
      <c r="V56" s="22">
        <f>'Raw Data (EAM)'!V56/'1 minus TOT (EAM)'!V105</f>
        <v>80.805997966023725</v>
      </c>
      <c r="W56" s="22">
        <f>'Raw Data (EAM)'!W56/'1 minus TOT (EAM)'!W105</f>
        <v>87.786020989361006</v>
      </c>
      <c r="X56" s="22">
        <f>'Raw Data (EAM)'!X56/'1 minus TOT (EAM)'!X105</f>
        <v>89.799528783542243</v>
      </c>
      <c r="Y56" s="22">
        <f>'Raw Data (EAM)'!Y56/'1 minus TOT (EAM)'!Y105</f>
        <v>62.922500173127425</v>
      </c>
      <c r="Z56" s="22">
        <f>'Raw Data (EAM)'!Z56/'1 minus TOT (EAM)'!Z105</f>
        <v>15.21129988582973</v>
      </c>
      <c r="AA56" s="22">
        <f>'Raw Data (EAM)'!AA56/'1 minus TOT (EAM)'!AA105</f>
        <v>2.7851657280235069</v>
      </c>
      <c r="AB56" s="22">
        <f>'Raw Data (EAM)'!AB56/'1 minus TOT (EAM)'!AB105</f>
        <v>1.401046777886817</v>
      </c>
    </row>
    <row r="57" spans="1:29">
      <c r="A57" s="20">
        <f t="shared" si="2"/>
        <v>2003</v>
      </c>
      <c r="B57" s="22">
        <f t="shared" si="0"/>
        <v>700.18785367411238</v>
      </c>
      <c r="C57" s="22">
        <f>'Raw Data (EAM)'!C57/'1 minus TOT (EAM)'!C106</f>
        <v>0</v>
      </c>
      <c r="D57" s="22">
        <f>'Raw Data (EAM)'!D57/'1 minus TOT (EAM)'!D106</f>
        <v>0</v>
      </c>
      <c r="E57" s="22">
        <f>'Raw Data (EAM)'!E57/'1 minus TOT (EAM)'!E106</f>
        <v>0</v>
      </c>
      <c r="F57" s="22">
        <f>'Raw Data (EAM)'!F57/'1 minus TOT (EAM)'!F106</f>
        <v>1.0001543412575395</v>
      </c>
      <c r="G57" s="22">
        <f>'Raw Data (EAM)'!G57/'1 minus TOT (EAM)'!G106</f>
        <v>1.0001543412575395</v>
      </c>
      <c r="H57" s="22">
        <f t="shared" si="3"/>
        <v>2.0003086825150791</v>
      </c>
      <c r="I57" s="22">
        <f>'Raw Data (EAM)'!I57/'1 minus TOT (EAM)'!I106</f>
        <v>5.000771706287698</v>
      </c>
      <c r="J57" s="22">
        <f>'Raw Data (EAM)'!J57/'1 minus TOT (EAM)'!J106</f>
        <v>4.0008628866882168</v>
      </c>
      <c r="K57" s="22">
        <f>'Raw Data (EAM)'!K57/'1 minus TOT (EAM)'!K106</f>
        <v>5.0044629961746434</v>
      </c>
      <c r="L57" s="22">
        <f>'Raw Data (EAM)'!L57/'1 minus TOT (EAM)'!L106</f>
        <v>10.013139274036305</v>
      </c>
      <c r="M57" s="22">
        <f>'Raw Data (EAM)'!M57/'1 minus TOT (EAM)'!M106</f>
        <v>5.0061279157190857</v>
      </c>
      <c r="N57" s="22">
        <f>'Raw Data (EAM)'!N57/'1 minus TOT (EAM)'!N106</f>
        <v>4.0055496537522099</v>
      </c>
      <c r="O57" s="22">
        <f>'Raw Data (EAM)'!O57/'1 minus TOT (EAM)'!O106</f>
        <v>18.034085815630309</v>
      </c>
      <c r="P57" s="22">
        <f>'Raw Data (EAM)'!P57/'1 minus TOT (EAM)'!P106</f>
        <v>18.051507207340205</v>
      </c>
      <c r="Q57" s="22">
        <f>'Raw Data (EAM)'!Q57/'1 minus TOT (EAM)'!Q106</f>
        <v>25.106665115881697</v>
      </c>
      <c r="R57" s="22">
        <f>'Raw Data (EAM)'!R57/'1 minus TOT (EAM)'!R106</f>
        <v>30.183828503083859</v>
      </c>
      <c r="S57" s="22">
        <f>'Raw Data (EAM)'!S57/'1 minus TOT (EAM)'!S106</f>
        <v>46.413506341808286</v>
      </c>
      <c r="T57" s="22">
        <f>'Raw Data (EAM)'!T57/'1 minus TOT (EAM)'!T106</f>
        <v>47.663777403850354</v>
      </c>
      <c r="U57" s="22">
        <f>'Raw Data (EAM)'!U57/'1 minus TOT (EAM)'!U106</f>
        <v>50.077157062951329</v>
      </c>
      <c r="V57" s="22">
        <f>'Raw Data (EAM)'!V57/'1 minus TOT (EAM)'!V106</f>
        <v>91.057375379185785</v>
      </c>
      <c r="W57" s="22">
        <f>'Raw Data (EAM)'!W57/'1 minus TOT (EAM)'!W106</f>
        <v>126.77582836540394</v>
      </c>
      <c r="X57" s="22">
        <f>'Raw Data (EAM)'!X57/'1 minus TOT (EAM)'!X106</f>
        <v>113.68902779590546</v>
      </c>
      <c r="Y57" s="22">
        <f>'Raw Data (EAM)'!Y57/'1 minus TOT (EAM)'!Y106</f>
        <v>74.186395733777289</v>
      </c>
      <c r="Z57" s="22">
        <f>'Raw Data (EAM)'!Z57/'1 minus TOT (EAM)'!Z106</f>
        <v>22.534267438318611</v>
      </c>
      <c r="AA57" s="22">
        <f>'Raw Data (EAM)'!AA57/'1 minus TOT (EAM)'!AA106</f>
        <v>0</v>
      </c>
      <c r="AB57" s="22">
        <f>'Raw Data (EAM)'!AB57/'1 minus TOT (EAM)'!AB106</f>
        <v>1.3832083958020991</v>
      </c>
    </row>
    <row r="58" spans="1:29">
      <c r="A58" s="20">
        <f t="shared" si="2"/>
        <v>2004</v>
      </c>
      <c r="B58" s="22">
        <f t="shared" si="0"/>
        <v>1064.7444961223646</v>
      </c>
      <c r="C58" s="22">
        <f>'Raw Data (EAM)'!C58/'1 minus TOT (EAM)'!C107</f>
        <v>0</v>
      </c>
      <c r="D58" s="22">
        <f>'Raw Data (EAM)'!D58/'1 minus TOT (EAM)'!D107</f>
        <v>0</v>
      </c>
      <c r="E58" s="22">
        <f>'Raw Data (EAM)'!E58/'1 minus TOT (EAM)'!E107</f>
        <v>0</v>
      </c>
      <c r="F58" s="22">
        <f>'Raw Data (EAM)'!F58/'1 minus TOT (EAM)'!F107</f>
        <v>0</v>
      </c>
      <c r="G58" s="22">
        <f>'Raw Data (EAM)'!G58/'1 minus TOT (EAM)'!G107</f>
        <v>0</v>
      </c>
      <c r="H58" s="22">
        <f t="shared" si="3"/>
        <v>0</v>
      </c>
      <c r="I58" s="22">
        <f>'Raw Data (EAM)'!I58/'1 minus TOT (EAM)'!I107</f>
        <v>5.000714369859911</v>
      </c>
      <c r="J58" s="22">
        <f>'Raw Data (EAM)'!J58/'1 minus TOT (EAM)'!J107</f>
        <v>5.000916212405337</v>
      </c>
      <c r="K58" s="22">
        <f>'Raw Data (EAM)'!K58/'1 minus TOT (EAM)'!K107</f>
        <v>5.0043384304936342</v>
      </c>
      <c r="L58" s="22">
        <f>'Raw Data (EAM)'!L58/'1 minus TOT (EAM)'!L107</f>
        <v>9.0128375563170913</v>
      </c>
      <c r="M58" s="22">
        <f>'Raw Data (EAM)'!M58/'1 minus TOT (EAM)'!M107</f>
        <v>7.0099561224027847</v>
      </c>
      <c r="N58" s="22">
        <f>'Raw Data (EAM)'!N58/'1 minus TOT (EAM)'!N107</f>
        <v>8.0108171883231201</v>
      </c>
      <c r="O58" s="22">
        <f>'Raw Data (EAM)'!O58/'1 minus TOT (EAM)'!O107</f>
        <v>17.030354481620844</v>
      </c>
      <c r="P58" s="22">
        <f>'Raw Data (EAM)'!P58/'1 minus TOT (EAM)'!P107</f>
        <v>19.050187013726767</v>
      </c>
      <c r="Q58" s="22">
        <f>'Raw Data (EAM)'!Q58/'1 minus TOT (EAM)'!Q107</f>
        <v>34.144006789537073</v>
      </c>
      <c r="R58" s="22">
        <f>'Raw Data (EAM)'!R58/'1 minus TOT (EAM)'!R107</f>
        <v>46.298589921315575</v>
      </c>
      <c r="S58" s="22">
        <f>'Raw Data (EAM)'!S58/'1 minus TOT (EAM)'!S107</f>
        <v>69.661475968080737</v>
      </c>
      <c r="T58" s="22">
        <f>'Raw Data (EAM)'!T58/'1 minus TOT (EAM)'!T107</f>
        <v>90.259654334455419</v>
      </c>
      <c r="U58" s="22">
        <f>'Raw Data (EAM)'!U58/'1 minus TOT (EAM)'!U107</f>
        <v>103.12511159491852</v>
      </c>
      <c r="V58" s="22">
        <f>'Raw Data (EAM)'!V58/'1 minus TOT (EAM)'!V107</f>
        <v>126.88903867630282</v>
      </c>
      <c r="W58" s="22">
        <f>'Raw Data (EAM)'!W58/'1 minus TOT (EAM)'!W107</f>
        <v>170.39082592349942</v>
      </c>
      <c r="X58" s="22">
        <f>'Raw Data (EAM)'!X58/'1 minus TOT (EAM)'!X107</f>
        <v>191.68699334936048</v>
      </c>
      <c r="Y58" s="22">
        <f>'Raw Data (EAM)'!Y58/'1 minus TOT (EAM)'!Y107</f>
        <v>101.00831071787513</v>
      </c>
      <c r="Z58" s="22">
        <f>'Raw Data (EAM)'!Z58/'1 minus TOT (EAM)'!Z107</f>
        <v>45.294319677066838</v>
      </c>
      <c r="AA58" s="22">
        <f>'Raw Data (EAM)'!AA58/'1 minus TOT (EAM)'!AA107</f>
        <v>10.866047794802967</v>
      </c>
      <c r="AB58" s="22">
        <f>'Raw Data (EAM)'!AB58/'1 minus TOT (EAM)'!AB107</f>
        <v>0</v>
      </c>
    </row>
    <row r="59" spans="1:29">
      <c r="A59" s="20">
        <f t="shared" si="2"/>
        <v>2005</v>
      </c>
      <c r="B59" s="22">
        <f t="shared" si="0"/>
        <v>961.04473627852087</v>
      </c>
      <c r="C59" s="22">
        <f>'Raw Data (EAM)'!C59/'1 minus TOT (EAM)'!C108</f>
        <v>0</v>
      </c>
      <c r="D59" s="22">
        <f>'Raw Data (EAM)'!D59/'1 minus TOT (EAM)'!D108</f>
        <v>0</v>
      </c>
      <c r="E59" s="22">
        <f>'Raw Data (EAM)'!E59/'1 minus TOT (EAM)'!E108</f>
        <v>0</v>
      </c>
      <c r="F59" s="22">
        <f>'Raw Data (EAM)'!F59/'1 minus TOT (EAM)'!F108</f>
        <v>0</v>
      </c>
      <c r="G59" s="22">
        <f>'Raw Data (EAM)'!G59/'1 minus TOT (EAM)'!G108</f>
        <v>0</v>
      </c>
      <c r="H59" s="22">
        <f t="shared" si="3"/>
        <v>0</v>
      </c>
      <c r="I59" s="22">
        <f>'Raw Data (EAM)'!I59/'1 minus TOT (EAM)'!I108</f>
        <v>1.0001432396837586</v>
      </c>
      <c r="J59" s="22">
        <f>'Raw Data (EAM)'!J59/'1 minus TOT (EAM)'!J108</f>
        <v>9.0018036507892401</v>
      </c>
      <c r="K59" s="22">
        <f>'Raw Data (EAM)'!K59/'1 minus TOT (EAM)'!K108</f>
        <v>6.0052440059978318</v>
      </c>
      <c r="L59" s="22">
        <f>'Raw Data (EAM)'!L59/'1 minus TOT (EAM)'!L108</f>
        <v>7.0095401764183949</v>
      </c>
      <c r="M59" s="22">
        <f>'Raw Data (EAM)'!M59/'1 minus TOT (EAM)'!M108</f>
        <v>4.0051712554273795</v>
      </c>
      <c r="N59" s="22">
        <f>'Raw Data (EAM)'!N59/'1 minus TOT (EAM)'!N108</f>
        <v>11.015103517552868</v>
      </c>
      <c r="O59" s="22">
        <f>'Raw Data (EAM)'!O59/'1 minus TOT (EAM)'!O108</f>
        <v>16.02856276506942</v>
      </c>
      <c r="P59" s="22">
        <f>'Raw Data (EAM)'!P59/'1 minus TOT (EAM)'!P108</f>
        <v>34.094858471417425</v>
      </c>
      <c r="Q59" s="22">
        <f>'Raw Data (EAM)'!Q59/'1 minus TOT (EAM)'!Q108</f>
        <v>43.17941635759658</v>
      </c>
      <c r="R59" s="22">
        <f>'Raw Data (EAM)'!R59/'1 minus TOT (EAM)'!R108</f>
        <v>56.348733352820524</v>
      </c>
      <c r="S59" s="22">
        <f>'Raw Data (EAM)'!S59/'1 minus TOT (EAM)'!S108</f>
        <v>52.455035130316347</v>
      </c>
      <c r="T59" s="22">
        <f>'Raw Data (EAM)'!T59/'1 minus TOT (EAM)'!T108</f>
        <v>73.996645213364133</v>
      </c>
      <c r="U59" s="22">
        <f>'Raw Data (EAM)'!U59/'1 minus TOT (EAM)'!U108</f>
        <v>75.527943307779182</v>
      </c>
      <c r="V59" s="22">
        <f>'Raw Data (EAM)'!V59/'1 minus TOT (EAM)'!V108</f>
        <v>125.01608664159887</v>
      </c>
      <c r="W59" s="22">
        <f>'Raw Data (EAM)'!W59/'1 minus TOT (EAM)'!W108</f>
        <v>139.04912028117127</v>
      </c>
      <c r="X59" s="22">
        <f>'Raw Data (EAM)'!X59/'1 minus TOT (EAM)'!X108</f>
        <v>147.04004210243434</v>
      </c>
      <c r="Y59" s="22">
        <f>'Raw Data (EAM)'!Y59/'1 minus TOT (EAM)'!Y108</f>
        <v>110.34986974320803</v>
      </c>
      <c r="Z59" s="22">
        <f>'Raw Data (EAM)'!Z59/'1 minus TOT (EAM)'!Z108</f>
        <v>39.504916419176922</v>
      </c>
      <c r="AA59" s="22">
        <f>'Raw Data (EAM)'!AA59/'1 minus TOT (EAM)'!AA108</f>
        <v>9.1251061239527758</v>
      </c>
      <c r="AB59" s="22">
        <f>'Raw Data (EAM)'!AB59/'1 minus TOT (EAM)'!AB108</f>
        <v>1.2913945227455024</v>
      </c>
    </row>
    <row r="60" spans="1:29">
      <c r="A60" s="20">
        <f t="shared" si="2"/>
        <v>2006</v>
      </c>
      <c r="B60" s="22">
        <f t="shared" si="0"/>
        <v>1060.638147579351</v>
      </c>
      <c r="C60" s="22">
        <f>'Raw Data (EAM)'!C60/'1 minus TOT (EAM)'!C109</f>
        <v>0</v>
      </c>
      <c r="D60" s="22">
        <f>'Raw Data (EAM)'!D60/'1 minus TOT (EAM)'!D109</f>
        <v>0</v>
      </c>
      <c r="E60" s="22">
        <f>'Raw Data (EAM)'!E60/'1 minus TOT (EAM)'!E109</f>
        <v>0</v>
      </c>
      <c r="F60" s="22">
        <f>'Raw Data (EAM)'!F60/'1 minus TOT (EAM)'!F109</f>
        <v>0</v>
      </c>
      <c r="G60" s="22">
        <f>'Raw Data (EAM)'!G60/'1 minus TOT (EAM)'!G109</f>
        <v>0</v>
      </c>
      <c r="H60" s="22">
        <f t="shared" si="3"/>
        <v>0</v>
      </c>
      <c r="I60" s="22">
        <f>'Raw Data (EAM)'!I60/'1 minus TOT (EAM)'!I109</f>
        <v>5.000712176055532</v>
      </c>
      <c r="J60" s="22">
        <f>'Raw Data (EAM)'!J60/'1 minus TOT (EAM)'!J109</f>
        <v>5.0009393121252916</v>
      </c>
      <c r="K60" s="22">
        <f>'Raw Data (EAM)'!K60/'1 minus TOT (EAM)'!K109</f>
        <v>5.0042511601670938</v>
      </c>
      <c r="L60" s="22">
        <f>'Raw Data (EAM)'!L60/'1 minus TOT (EAM)'!L109</f>
        <v>9.0127371090535</v>
      </c>
      <c r="M60" s="22">
        <f>'Raw Data (EAM)'!M60/'1 minus TOT (EAM)'!M109</f>
        <v>7.0094300326457475</v>
      </c>
      <c r="N60" s="22">
        <f>'Raw Data (EAM)'!N60/'1 minus TOT (EAM)'!N109</f>
        <v>8.0112964627925436</v>
      </c>
      <c r="O60" s="22">
        <f>'Raw Data (EAM)'!O60/'1 minus TOT (EAM)'!O109</f>
        <v>17.030291670414261</v>
      </c>
      <c r="P60" s="22">
        <f>'Raw Data (EAM)'!P60/'1 minus TOT (EAM)'!P109</f>
        <v>19.051776219924989</v>
      </c>
      <c r="Q60" s="22">
        <f>'Raw Data (EAM)'!Q60/'1 minus TOT (EAM)'!Q109</f>
        <v>34.140144254299003</v>
      </c>
      <c r="R60" s="22">
        <f>'Raw Data (EAM)'!R60/'1 minus TOT (EAM)'!R109</f>
        <v>46.284874488445119</v>
      </c>
      <c r="S60" s="22">
        <f>'Raw Data (EAM)'!S60/'1 minus TOT (EAM)'!S109</f>
        <v>69.602169383921492</v>
      </c>
      <c r="T60" s="22">
        <f>'Raw Data (EAM)'!T60/'1 minus TOT (EAM)'!T109</f>
        <v>90.185864828588748</v>
      </c>
      <c r="U60" s="22">
        <f>'Raw Data (EAM)'!U60/'1 minus TOT (EAM)'!U109</f>
        <v>103.03926582192048</v>
      </c>
      <c r="V60" s="22">
        <f>'Raw Data (EAM)'!V60/'1 minus TOT (EAM)'!V109</f>
        <v>126.88864529908864</v>
      </c>
      <c r="W60" s="22">
        <f>'Raw Data (EAM)'!W60/'1 minus TOT (EAM)'!W109</f>
        <v>170.37523309265981</v>
      </c>
      <c r="X60" s="22">
        <f>'Raw Data (EAM)'!X60/'1 minus TOT (EAM)'!X109</f>
        <v>191.26693273025589</v>
      </c>
      <c r="Y60" s="22">
        <f>'Raw Data (EAM)'!Y60/'1 minus TOT (EAM)'!Y109</f>
        <v>99.490087156402652</v>
      </c>
      <c r="Z60" s="22">
        <f>'Raw Data (EAM)'!Z60/'1 minus TOT (EAM)'!Z109</f>
        <v>44.00889133735194</v>
      </c>
      <c r="AA60" s="22">
        <f>'Raw Data (EAM)'!AA60/'1 minus TOT (EAM)'!AA109</f>
        <v>10.234605043238137</v>
      </c>
      <c r="AB60" s="22">
        <f>'Raw Data (EAM)'!AB60/'1 minus TOT (EAM)'!AB109</f>
        <v>0</v>
      </c>
    </row>
    <row r="61" spans="1:29">
      <c r="A61" s="20">
        <f t="shared" si="2"/>
        <v>2007</v>
      </c>
    </row>
  </sheetData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>
      <selection activeCell="J9" sqref="J9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>
      <selection activeCell="H35" sqref="H35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>
      <selection activeCell="I17" sqref="I17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>
      <selection activeCell="H5" sqref="H5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>
      <selection activeCell="H5" sqref="H5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>
      <selection activeCell="I38" sqref="I38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>
      <selection activeCell="H4" sqref="H4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>
      <selection activeCell="J33" sqref="J33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workbookViewId="0">
      <selection activeCell="J36" sqref="J36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workbookViewId="0">
      <selection activeCell="J39" sqref="J39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64"/>
  <sheetViews>
    <sheetView topLeftCell="A34" workbookViewId="0">
      <selection activeCell="C52" sqref="C52:AC52"/>
    </sheetView>
    <sheetView workbookViewId="1"/>
    <sheetView workbookViewId="2"/>
    <sheetView workbookViewId="3"/>
    <sheetView workbookViewId="4"/>
  </sheetViews>
  <sheetFormatPr defaultRowHeight="12.75"/>
  <cols>
    <col min="1" max="1" width="21.42578125" style="20" customWidth="1"/>
    <col min="2" max="16384" width="9.140625" style="20"/>
  </cols>
  <sheetData>
    <row r="1" spans="1:30" s="18" customFormat="1" ht="47.25">
      <c r="A1" s="18" t="s">
        <v>52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</row>
    <row r="2" spans="1:30">
      <c r="A2" s="19"/>
    </row>
    <row r="3" spans="1:30" s="23" customFormat="1">
      <c r="A3" s="21">
        <v>1949</v>
      </c>
      <c r="B3" s="22">
        <v>1155</v>
      </c>
      <c r="C3" s="22">
        <v>5</v>
      </c>
      <c r="D3" s="22"/>
      <c r="E3" s="22">
        <v>11</v>
      </c>
      <c r="F3" s="22">
        <v>4</v>
      </c>
      <c r="G3" s="22">
        <v>6</v>
      </c>
      <c r="H3" s="22">
        <v>26</v>
      </c>
      <c r="I3" s="22">
        <v>18</v>
      </c>
      <c r="J3" s="22">
        <v>10</v>
      </c>
      <c r="K3" s="22">
        <v>21</v>
      </c>
      <c r="L3" s="22">
        <v>19</v>
      </c>
      <c r="M3" s="22">
        <v>22</v>
      </c>
      <c r="N3" s="22">
        <v>34</v>
      </c>
      <c r="O3" s="22">
        <v>46</v>
      </c>
      <c r="P3" s="22">
        <v>58</v>
      </c>
      <c r="Q3" s="22">
        <v>74</v>
      </c>
      <c r="R3" s="22">
        <v>95</v>
      </c>
      <c r="S3" s="22">
        <v>151</v>
      </c>
      <c r="T3" s="22">
        <v>145</v>
      </c>
      <c r="U3" s="22">
        <v>166</v>
      </c>
      <c r="V3" s="22">
        <v>122</v>
      </c>
      <c r="W3" s="22">
        <v>85</v>
      </c>
      <c r="X3" s="22">
        <v>39</v>
      </c>
      <c r="Y3" s="22">
        <v>19</v>
      </c>
      <c r="Z3" s="22">
        <v>4</v>
      </c>
      <c r="AA3" s="22">
        <v>1</v>
      </c>
      <c r="AB3" s="22"/>
      <c r="AC3" s="22"/>
    </row>
    <row r="4" spans="1:30" s="23" customFormat="1">
      <c r="A4" s="21">
        <v>1950</v>
      </c>
      <c r="B4" s="22">
        <v>1318</v>
      </c>
      <c r="C4" s="22"/>
      <c r="D4" s="22">
        <v>3</v>
      </c>
      <c r="E4" s="22">
        <v>3</v>
      </c>
      <c r="F4" s="22">
        <v>8</v>
      </c>
      <c r="G4" s="22">
        <v>7</v>
      </c>
      <c r="H4" s="22">
        <v>21</v>
      </c>
      <c r="I4" s="22">
        <v>18</v>
      </c>
      <c r="J4" s="22">
        <v>11</v>
      </c>
      <c r="K4" s="22">
        <v>9</v>
      </c>
      <c r="L4" s="22">
        <v>25</v>
      </c>
      <c r="M4" s="22">
        <v>28</v>
      </c>
      <c r="N4" s="22">
        <v>35</v>
      </c>
      <c r="O4" s="22">
        <v>49</v>
      </c>
      <c r="P4" s="22">
        <v>62</v>
      </c>
      <c r="Q4" s="22">
        <v>73</v>
      </c>
      <c r="R4" s="22">
        <v>122</v>
      </c>
      <c r="S4" s="22">
        <v>174</v>
      </c>
      <c r="T4" s="22">
        <v>164</v>
      </c>
      <c r="U4" s="22">
        <v>194</v>
      </c>
      <c r="V4" s="22">
        <v>159</v>
      </c>
      <c r="W4" s="22">
        <v>88</v>
      </c>
      <c r="X4" s="22">
        <v>61</v>
      </c>
      <c r="Y4" s="22">
        <v>14</v>
      </c>
      <c r="Z4" s="22">
        <v>9</v>
      </c>
      <c r="AA4" s="22">
        <v>2</v>
      </c>
      <c r="AB4" s="22"/>
      <c r="AC4" s="22"/>
    </row>
    <row r="5" spans="1:30" s="23" customFormat="1">
      <c r="A5" s="21">
        <v>1951</v>
      </c>
      <c r="B5" s="22">
        <v>1419</v>
      </c>
      <c r="C5" s="22">
        <v>6</v>
      </c>
      <c r="D5" s="22">
        <v>3</v>
      </c>
      <c r="E5" s="22">
        <v>3</v>
      </c>
      <c r="F5" s="22">
        <v>9</v>
      </c>
      <c r="G5" s="22">
        <v>5</v>
      </c>
      <c r="H5" s="22">
        <v>26</v>
      </c>
      <c r="I5" s="22">
        <v>28</v>
      </c>
      <c r="J5" s="22">
        <v>12</v>
      </c>
      <c r="K5" s="22">
        <v>19</v>
      </c>
      <c r="L5" s="22">
        <v>16</v>
      </c>
      <c r="M5" s="22">
        <v>31</v>
      </c>
      <c r="N5" s="22">
        <v>36</v>
      </c>
      <c r="O5" s="22">
        <v>49</v>
      </c>
      <c r="P5" s="22">
        <v>69</v>
      </c>
      <c r="Q5" s="22">
        <v>93</v>
      </c>
      <c r="R5" s="22">
        <v>141</v>
      </c>
      <c r="S5" s="22">
        <v>165</v>
      </c>
      <c r="T5" s="22">
        <v>210</v>
      </c>
      <c r="U5" s="22">
        <v>178</v>
      </c>
      <c r="V5" s="22">
        <v>143</v>
      </c>
      <c r="W5" s="22">
        <v>107</v>
      </c>
      <c r="X5" s="22">
        <v>64</v>
      </c>
      <c r="Y5" s="22">
        <v>25</v>
      </c>
      <c r="Z5" s="22">
        <v>6</v>
      </c>
      <c r="AA5" s="22"/>
      <c r="AB5" s="22"/>
      <c r="AC5" s="22">
        <v>1</v>
      </c>
    </row>
    <row r="6" spans="1:30" s="24" customFormat="1">
      <c r="A6" s="21">
        <v>1952</v>
      </c>
      <c r="B6" s="22">
        <v>1590</v>
      </c>
      <c r="C6" s="22">
        <v>1</v>
      </c>
      <c r="D6" s="22">
        <v>6</v>
      </c>
      <c r="E6" s="22">
        <v>5</v>
      </c>
      <c r="F6" s="22">
        <v>9</v>
      </c>
      <c r="G6" s="22">
        <v>3</v>
      </c>
      <c r="H6" s="22">
        <v>24</v>
      </c>
      <c r="I6" s="22">
        <v>20</v>
      </c>
      <c r="J6" s="22">
        <v>19</v>
      </c>
      <c r="K6" s="22">
        <v>19</v>
      </c>
      <c r="L6" s="22">
        <v>14</v>
      </c>
      <c r="M6" s="22">
        <v>34</v>
      </c>
      <c r="N6" s="22">
        <v>44</v>
      </c>
      <c r="O6" s="22">
        <v>56</v>
      </c>
      <c r="P6" s="22">
        <v>73</v>
      </c>
      <c r="Q6" s="22">
        <v>98</v>
      </c>
      <c r="R6" s="22">
        <v>141</v>
      </c>
      <c r="S6" s="22">
        <v>196</v>
      </c>
      <c r="T6" s="22">
        <v>201</v>
      </c>
      <c r="U6" s="22">
        <v>222</v>
      </c>
      <c r="V6" s="22">
        <v>182</v>
      </c>
      <c r="W6" s="22">
        <v>153</v>
      </c>
      <c r="X6" s="22">
        <v>61</v>
      </c>
      <c r="Y6" s="22">
        <v>27</v>
      </c>
      <c r="Z6" s="22">
        <v>5</v>
      </c>
      <c r="AA6" s="22"/>
      <c r="AB6" s="22">
        <v>1</v>
      </c>
      <c r="AC6" s="22"/>
      <c r="AD6" s="23"/>
    </row>
    <row r="7" spans="1:30" s="24" customFormat="1">
      <c r="A7" s="21">
        <v>1953</v>
      </c>
      <c r="B7" s="22">
        <v>1696</v>
      </c>
      <c r="C7" s="22">
        <v>4</v>
      </c>
      <c r="D7" s="22">
        <v>9</v>
      </c>
      <c r="E7" s="22">
        <v>6</v>
      </c>
      <c r="F7" s="22">
        <v>5</v>
      </c>
      <c r="G7" s="22">
        <v>2</v>
      </c>
      <c r="H7" s="22">
        <v>26</v>
      </c>
      <c r="I7" s="22">
        <v>24</v>
      </c>
      <c r="J7" s="22">
        <v>11</v>
      </c>
      <c r="K7" s="22">
        <v>20</v>
      </c>
      <c r="L7" s="22">
        <v>37</v>
      </c>
      <c r="M7" s="22">
        <v>28</v>
      </c>
      <c r="N7" s="22">
        <v>41</v>
      </c>
      <c r="O7" s="22">
        <v>50</v>
      </c>
      <c r="P7" s="22">
        <v>93</v>
      </c>
      <c r="Q7" s="22">
        <v>95</v>
      </c>
      <c r="R7" s="22">
        <v>149</v>
      </c>
      <c r="S7" s="22">
        <v>204</v>
      </c>
      <c r="T7" s="22">
        <v>238</v>
      </c>
      <c r="U7" s="22">
        <v>229</v>
      </c>
      <c r="V7" s="22">
        <v>193</v>
      </c>
      <c r="W7" s="22">
        <v>142</v>
      </c>
      <c r="X7" s="22">
        <v>83</v>
      </c>
      <c r="Y7" s="22">
        <v>30</v>
      </c>
      <c r="Z7" s="22">
        <v>3</v>
      </c>
      <c r="AA7" s="22"/>
      <c r="AB7" s="22"/>
      <c r="AC7" s="22"/>
    </row>
    <row r="8" spans="1:30" s="23" customFormat="1">
      <c r="A8" s="21">
        <v>1954</v>
      </c>
      <c r="B8" s="22">
        <v>1864</v>
      </c>
      <c r="C8" s="22">
        <v>3</v>
      </c>
      <c r="D8" s="22">
        <v>4</v>
      </c>
      <c r="E8" s="22">
        <v>3</v>
      </c>
      <c r="F8" s="22">
        <v>6</v>
      </c>
      <c r="G8" s="22">
        <v>5</v>
      </c>
      <c r="H8" s="22">
        <v>21</v>
      </c>
      <c r="I8" s="22">
        <v>32</v>
      </c>
      <c r="J8" s="22">
        <v>14</v>
      </c>
      <c r="K8" s="22">
        <v>16</v>
      </c>
      <c r="L8" s="22">
        <v>17</v>
      </c>
      <c r="M8" s="22">
        <v>32</v>
      </c>
      <c r="N8" s="22">
        <v>46</v>
      </c>
      <c r="O8" s="22">
        <v>64</v>
      </c>
      <c r="P8" s="22">
        <v>80</v>
      </c>
      <c r="Q8" s="22">
        <v>108</v>
      </c>
      <c r="R8" s="22">
        <v>146</v>
      </c>
      <c r="S8" s="22">
        <v>212</v>
      </c>
      <c r="T8" s="22">
        <v>245</v>
      </c>
      <c r="U8" s="22">
        <v>270</v>
      </c>
      <c r="V8" s="22">
        <v>237</v>
      </c>
      <c r="W8" s="22">
        <v>167</v>
      </c>
      <c r="X8" s="22">
        <v>102</v>
      </c>
      <c r="Y8" s="22">
        <v>46</v>
      </c>
      <c r="Z8" s="22">
        <v>6</v>
      </c>
      <c r="AA8" s="22">
        <v>2</v>
      </c>
      <c r="AB8" s="22"/>
      <c r="AC8" s="22">
        <v>1</v>
      </c>
    </row>
    <row r="9" spans="1:30" s="24" customFormat="1">
      <c r="A9" s="21">
        <v>1955</v>
      </c>
      <c r="B9" s="22">
        <v>1851</v>
      </c>
      <c r="C9" s="22">
        <v>3</v>
      </c>
      <c r="D9" s="22">
        <v>4</v>
      </c>
      <c r="E9" s="22">
        <v>4</v>
      </c>
      <c r="F9" s="22">
        <v>9</v>
      </c>
      <c r="G9" s="22">
        <v>6</v>
      </c>
      <c r="H9" s="22">
        <v>26</v>
      </c>
      <c r="I9" s="22">
        <v>17</v>
      </c>
      <c r="J9" s="22">
        <v>28</v>
      </c>
      <c r="K9" s="22">
        <v>27</v>
      </c>
      <c r="L9" s="22">
        <v>24</v>
      </c>
      <c r="M9" s="22">
        <v>22</v>
      </c>
      <c r="N9" s="22">
        <v>46</v>
      </c>
      <c r="O9" s="22">
        <v>49</v>
      </c>
      <c r="P9" s="22">
        <v>74</v>
      </c>
      <c r="Q9" s="22">
        <v>117</v>
      </c>
      <c r="R9" s="22">
        <v>135</v>
      </c>
      <c r="S9" s="22">
        <v>205</v>
      </c>
      <c r="T9" s="22">
        <v>223</v>
      </c>
      <c r="U9" s="22">
        <v>284</v>
      </c>
      <c r="V9" s="22">
        <v>259</v>
      </c>
      <c r="W9" s="22">
        <v>187</v>
      </c>
      <c r="X9" s="22">
        <v>93</v>
      </c>
      <c r="Y9" s="22">
        <v>30</v>
      </c>
      <c r="Z9" s="22">
        <v>3</v>
      </c>
      <c r="AA9" s="22">
        <v>1</v>
      </c>
      <c r="AB9" s="22"/>
      <c r="AC9" s="22">
        <v>1</v>
      </c>
    </row>
    <row r="10" spans="1:30" s="23" customFormat="1">
      <c r="A10" s="21">
        <v>1956</v>
      </c>
      <c r="B10" s="22">
        <v>2044</v>
      </c>
      <c r="C10" s="22">
        <v>5</v>
      </c>
      <c r="D10" s="22">
        <v>2</v>
      </c>
      <c r="E10" s="22">
        <v>6</v>
      </c>
      <c r="F10" s="22">
        <v>4</v>
      </c>
      <c r="G10" s="22">
        <v>10</v>
      </c>
      <c r="H10" s="22">
        <v>27</v>
      </c>
      <c r="I10" s="22">
        <v>32</v>
      </c>
      <c r="J10" s="22">
        <v>22</v>
      </c>
      <c r="K10" s="22">
        <v>21</v>
      </c>
      <c r="L10" s="22">
        <v>19</v>
      </c>
      <c r="M10" s="22">
        <v>22</v>
      </c>
      <c r="N10" s="22">
        <v>49</v>
      </c>
      <c r="O10" s="22">
        <v>68</v>
      </c>
      <c r="P10" s="22">
        <v>97</v>
      </c>
      <c r="Q10" s="22">
        <v>122</v>
      </c>
      <c r="R10" s="22">
        <v>169</v>
      </c>
      <c r="S10" s="22">
        <v>207</v>
      </c>
      <c r="T10" s="22">
        <v>271</v>
      </c>
      <c r="U10" s="22">
        <v>290</v>
      </c>
      <c r="V10" s="22">
        <v>274</v>
      </c>
      <c r="W10" s="22">
        <v>208</v>
      </c>
      <c r="X10" s="22">
        <v>102</v>
      </c>
      <c r="Y10" s="22">
        <v>36</v>
      </c>
      <c r="Z10" s="22">
        <v>7</v>
      </c>
      <c r="AA10" s="22">
        <v>1</v>
      </c>
      <c r="AB10" s="22"/>
      <c r="AC10" s="22"/>
    </row>
    <row r="11" spans="1:30" s="23" customFormat="1">
      <c r="A11" s="21">
        <v>1957</v>
      </c>
      <c r="B11" s="22">
        <v>2016</v>
      </c>
      <c r="C11" s="22">
        <v>3</v>
      </c>
      <c r="D11" s="22">
        <v>2</v>
      </c>
      <c r="E11" s="22">
        <v>4</v>
      </c>
      <c r="F11" s="22">
        <v>3</v>
      </c>
      <c r="G11" s="22">
        <v>4</v>
      </c>
      <c r="H11" s="22">
        <v>16</v>
      </c>
      <c r="I11" s="22">
        <v>21</v>
      </c>
      <c r="J11" s="22">
        <v>24</v>
      </c>
      <c r="K11" s="22">
        <v>15</v>
      </c>
      <c r="L11" s="22">
        <v>17</v>
      </c>
      <c r="M11" s="22">
        <v>22</v>
      </c>
      <c r="N11" s="22">
        <v>43</v>
      </c>
      <c r="O11" s="22">
        <v>57</v>
      </c>
      <c r="P11" s="22">
        <v>92</v>
      </c>
      <c r="Q11" s="22">
        <v>116</v>
      </c>
      <c r="R11" s="22">
        <v>154</v>
      </c>
      <c r="S11" s="22">
        <v>199</v>
      </c>
      <c r="T11" s="22">
        <v>267</v>
      </c>
      <c r="U11" s="22">
        <v>323</v>
      </c>
      <c r="V11" s="22">
        <v>282</v>
      </c>
      <c r="W11" s="22">
        <v>192</v>
      </c>
      <c r="X11" s="22">
        <v>117</v>
      </c>
      <c r="Y11" s="22">
        <v>51</v>
      </c>
      <c r="Z11" s="22">
        <v>7</v>
      </c>
      <c r="AA11" s="22"/>
      <c r="AB11" s="22"/>
      <c r="AC11" s="22">
        <v>1</v>
      </c>
    </row>
    <row r="12" spans="1:30" s="23" customFormat="1">
      <c r="A12" s="21">
        <v>1958</v>
      </c>
      <c r="B12" s="22">
        <v>2204</v>
      </c>
      <c r="C12" s="22">
        <v>1</v>
      </c>
      <c r="D12" s="22">
        <v>4</v>
      </c>
      <c r="E12" s="22">
        <v>3</v>
      </c>
      <c r="F12" s="22">
        <v>10</v>
      </c>
      <c r="G12" s="22">
        <v>5</v>
      </c>
      <c r="H12" s="22">
        <v>23</v>
      </c>
      <c r="I12" s="22">
        <v>20</v>
      </c>
      <c r="J12" s="22">
        <v>21</v>
      </c>
      <c r="K12" s="22">
        <v>16</v>
      </c>
      <c r="L12" s="22">
        <v>20</v>
      </c>
      <c r="M12" s="22">
        <v>28</v>
      </c>
      <c r="N12" s="22">
        <v>49</v>
      </c>
      <c r="O12" s="22">
        <v>71</v>
      </c>
      <c r="P12" s="22">
        <v>98</v>
      </c>
      <c r="Q12" s="22">
        <v>136</v>
      </c>
      <c r="R12" s="22">
        <v>189</v>
      </c>
      <c r="S12" s="22">
        <v>240</v>
      </c>
      <c r="T12" s="22">
        <v>269</v>
      </c>
      <c r="U12" s="22">
        <v>348</v>
      </c>
      <c r="V12" s="22">
        <v>298</v>
      </c>
      <c r="W12" s="22">
        <v>195</v>
      </c>
      <c r="X12" s="22">
        <v>132</v>
      </c>
      <c r="Y12" s="22">
        <v>41</v>
      </c>
      <c r="Z12" s="22">
        <v>8</v>
      </c>
      <c r="AA12" s="22"/>
      <c r="AB12" s="22"/>
      <c r="AC12" s="22">
        <v>2</v>
      </c>
    </row>
    <row r="13" spans="1:30" s="23" customFormat="1">
      <c r="A13" s="21">
        <v>1959</v>
      </c>
      <c r="B13" s="22">
        <v>2296</v>
      </c>
      <c r="C13" s="22">
        <v>2</v>
      </c>
      <c r="D13" s="22">
        <v>2</v>
      </c>
      <c r="E13" s="22">
        <v>7</v>
      </c>
      <c r="F13" s="22">
        <v>4</v>
      </c>
      <c r="G13" s="22">
        <v>7</v>
      </c>
      <c r="H13" s="22">
        <v>22</v>
      </c>
      <c r="I13" s="22">
        <v>15</v>
      </c>
      <c r="J13" s="22">
        <v>18</v>
      </c>
      <c r="K13" s="22">
        <v>19</v>
      </c>
      <c r="L13" s="22">
        <v>18</v>
      </c>
      <c r="M13" s="22">
        <v>22</v>
      </c>
      <c r="N13" s="22">
        <v>32</v>
      </c>
      <c r="O13" s="22">
        <v>69</v>
      </c>
      <c r="P13" s="22">
        <v>95</v>
      </c>
      <c r="Q13" s="22">
        <v>143</v>
      </c>
      <c r="R13" s="22">
        <v>199</v>
      </c>
      <c r="S13" s="22">
        <v>235</v>
      </c>
      <c r="T13" s="22">
        <v>302</v>
      </c>
      <c r="U13" s="22">
        <v>352</v>
      </c>
      <c r="V13" s="22">
        <v>328</v>
      </c>
      <c r="W13" s="22">
        <v>242</v>
      </c>
      <c r="X13" s="22">
        <v>124</v>
      </c>
      <c r="Y13" s="22">
        <v>51</v>
      </c>
      <c r="Z13" s="22">
        <v>7</v>
      </c>
      <c r="AA13" s="22">
        <v>3</v>
      </c>
      <c r="AB13" s="22"/>
      <c r="AC13" s="22"/>
      <c r="AD13" s="23" t="s">
        <v>28</v>
      </c>
    </row>
    <row r="14" spans="1:30" s="23" customFormat="1">
      <c r="A14" s="21">
        <v>1960</v>
      </c>
      <c r="B14" s="22">
        <v>2314</v>
      </c>
      <c r="C14" s="22">
        <v>1</v>
      </c>
      <c r="D14" s="22">
        <v>4</v>
      </c>
      <c r="E14" s="22">
        <v>3</v>
      </c>
      <c r="F14" s="22">
        <v>1</v>
      </c>
      <c r="G14" s="22">
        <v>3</v>
      </c>
      <c r="H14" s="22">
        <v>12</v>
      </c>
      <c r="I14" s="22">
        <v>16</v>
      </c>
      <c r="J14" s="22">
        <v>27</v>
      </c>
      <c r="K14" s="22">
        <v>12</v>
      </c>
      <c r="L14" s="22">
        <v>24</v>
      </c>
      <c r="M14" s="22">
        <v>22</v>
      </c>
      <c r="N14" s="22">
        <v>39</v>
      </c>
      <c r="O14" s="22">
        <v>80</v>
      </c>
      <c r="P14" s="22">
        <v>97</v>
      </c>
      <c r="Q14" s="22">
        <v>132</v>
      </c>
      <c r="R14" s="22">
        <v>180</v>
      </c>
      <c r="S14" s="22">
        <v>230</v>
      </c>
      <c r="T14" s="22">
        <v>306</v>
      </c>
      <c r="U14" s="22">
        <v>369</v>
      </c>
      <c r="V14" s="22">
        <v>279</v>
      </c>
      <c r="W14" s="22">
        <v>275</v>
      </c>
      <c r="X14" s="22">
        <v>140</v>
      </c>
      <c r="Y14" s="22">
        <v>52</v>
      </c>
      <c r="Z14" s="22">
        <v>20</v>
      </c>
      <c r="AA14" s="22">
        <v>1</v>
      </c>
      <c r="AB14" s="22"/>
      <c r="AC14" s="22">
        <v>1</v>
      </c>
    </row>
    <row r="15" spans="1:30" s="23" customFormat="1">
      <c r="A15" s="21">
        <v>1961</v>
      </c>
      <c r="B15" s="22">
        <v>2534</v>
      </c>
      <c r="C15" s="22">
        <v>2</v>
      </c>
      <c r="D15" s="22">
        <v>5</v>
      </c>
      <c r="E15" s="22">
        <v>5</v>
      </c>
      <c r="F15" s="22">
        <v>2</v>
      </c>
      <c r="G15" s="22">
        <v>5</v>
      </c>
      <c r="H15" s="22">
        <v>19</v>
      </c>
      <c r="I15" s="22">
        <v>19</v>
      </c>
      <c r="J15" s="22">
        <v>23</v>
      </c>
      <c r="K15" s="22">
        <v>34</v>
      </c>
      <c r="L15" s="22">
        <v>18</v>
      </c>
      <c r="M15" s="22">
        <v>36</v>
      </c>
      <c r="N15" s="22">
        <v>32</v>
      </c>
      <c r="O15" s="22">
        <v>62</v>
      </c>
      <c r="P15" s="22">
        <v>108</v>
      </c>
      <c r="Q15" s="22">
        <v>145</v>
      </c>
      <c r="R15" s="22">
        <v>203</v>
      </c>
      <c r="S15" s="22">
        <v>284</v>
      </c>
      <c r="T15" s="22">
        <v>305</v>
      </c>
      <c r="U15" s="22">
        <v>377</v>
      </c>
      <c r="V15" s="22">
        <v>382</v>
      </c>
      <c r="W15" s="22">
        <v>281</v>
      </c>
      <c r="X15" s="22">
        <v>130</v>
      </c>
      <c r="Y15" s="22">
        <v>55</v>
      </c>
      <c r="Z15" s="22">
        <v>16</v>
      </c>
      <c r="AA15" s="22">
        <v>5</v>
      </c>
      <c r="AB15" s="22"/>
      <c r="AC15" s="22"/>
      <c r="AD15" s="26"/>
    </row>
    <row r="16" spans="1:30" s="23" customFormat="1">
      <c r="A16" s="21">
        <v>1962</v>
      </c>
      <c r="B16" s="22">
        <v>2517</v>
      </c>
      <c r="C16" s="22">
        <v>2</v>
      </c>
      <c r="D16" s="22">
        <v>2</v>
      </c>
      <c r="E16" s="22">
        <v>5</v>
      </c>
      <c r="F16" s="22">
        <v>3</v>
      </c>
      <c r="G16" s="22">
        <v>3</v>
      </c>
      <c r="H16" s="22">
        <v>15</v>
      </c>
      <c r="I16" s="22">
        <v>27</v>
      </c>
      <c r="J16" s="22">
        <v>23</v>
      </c>
      <c r="K16" s="22">
        <v>25</v>
      </c>
      <c r="L16" s="22">
        <v>17</v>
      </c>
      <c r="M16" s="22">
        <v>23</v>
      </c>
      <c r="N16" s="22">
        <v>31</v>
      </c>
      <c r="O16" s="22">
        <v>59</v>
      </c>
      <c r="P16" s="22">
        <v>93</v>
      </c>
      <c r="Q16" s="22">
        <v>176</v>
      </c>
      <c r="R16" s="22">
        <v>195</v>
      </c>
      <c r="S16" s="22">
        <v>254</v>
      </c>
      <c r="T16" s="22">
        <v>309</v>
      </c>
      <c r="U16" s="22">
        <v>380</v>
      </c>
      <c r="V16" s="22">
        <v>373</v>
      </c>
      <c r="W16" s="22">
        <v>280</v>
      </c>
      <c r="X16" s="22">
        <v>164</v>
      </c>
      <c r="Y16" s="22">
        <v>63</v>
      </c>
      <c r="Z16" s="22">
        <v>8</v>
      </c>
      <c r="AA16" s="22">
        <v>2</v>
      </c>
      <c r="AB16" s="22"/>
      <c r="AC16" s="22"/>
    </row>
    <row r="17" spans="1:29" s="23" customFormat="1">
      <c r="A17" s="21">
        <v>1963</v>
      </c>
      <c r="B17" s="22">
        <v>2721</v>
      </c>
      <c r="C17" s="22">
        <v>1</v>
      </c>
      <c r="D17" s="22">
        <v>5</v>
      </c>
      <c r="E17" s="22">
        <v>4</v>
      </c>
      <c r="F17" s="22">
        <v>3</v>
      </c>
      <c r="G17" s="22">
        <v>6</v>
      </c>
      <c r="H17" s="22">
        <v>19</v>
      </c>
      <c r="I17" s="22">
        <v>24</v>
      </c>
      <c r="J17" s="22">
        <v>21</v>
      </c>
      <c r="K17" s="22">
        <v>25</v>
      </c>
      <c r="L17" s="22">
        <v>35</v>
      </c>
      <c r="M17" s="22">
        <v>23</v>
      </c>
      <c r="N17" s="22">
        <v>32</v>
      </c>
      <c r="O17" s="22">
        <v>60</v>
      </c>
      <c r="P17" s="22">
        <v>106</v>
      </c>
      <c r="Q17" s="22">
        <v>166</v>
      </c>
      <c r="R17" s="22">
        <v>223</v>
      </c>
      <c r="S17" s="22">
        <v>257</v>
      </c>
      <c r="T17" s="22">
        <v>342</v>
      </c>
      <c r="U17" s="22">
        <v>386</v>
      </c>
      <c r="V17" s="22">
        <v>394</v>
      </c>
      <c r="W17" s="22">
        <v>325</v>
      </c>
      <c r="X17" s="22">
        <v>192</v>
      </c>
      <c r="Y17" s="22">
        <v>78</v>
      </c>
      <c r="Z17" s="22">
        <v>12</v>
      </c>
      <c r="AA17" s="22"/>
      <c r="AB17" s="22"/>
      <c r="AC17" s="22">
        <v>1</v>
      </c>
    </row>
    <row r="18" spans="1:29" s="23" customFormat="1">
      <c r="A18" s="21">
        <v>1964</v>
      </c>
      <c r="B18" s="22">
        <v>2954</v>
      </c>
      <c r="C18" s="22">
        <v>2</v>
      </c>
      <c r="D18" s="22">
        <v>5</v>
      </c>
      <c r="E18" s="22">
        <v>3</v>
      </c>
      <c r="F18" s="22">
        <v>4</v>
      </c>
      <c r="G18" s="22">
        <v>5</v>
      </c>
      <c r="H18" s="22">
        <v>19</v>
      </c>
      <c r="I18" s="22">
        <v>13</v>
      </c>
      <c r="J18" s="22">
        <v>31</v>
      </c>
      <c r="K18" s="22">
        <v>35</v>
      </c>
      <c r="L18" s="22">
        <v>24</v>
      </c>
      <c r="M18" s="22">
        <v>23</v>
      </c>
      <c r="N18" s="22">
        <v>37</v>
      </c>
      <c r="O18" s="22">
        <v>73</v>
      </c>
      <c r="P18" s="22">
        <v>129</v>
      </c>
      <c r="Q18" s="22">
        <v>166</v>
      </c>
      <c r="R18" s="22">
        <v>236</v>
      </c>
      <c r="S18" s="22">
        <v>309</v>
      </c>
      <c r="T18" s="22">
        <v>359</v>
      </c>
      <c r="U18" s="22">
        <v>457</v>
      </c>
      <c r="V18" s="22">
        <v>408</v>
      </c>
      <c r="W18" s="22">
        <v>333</v>
      </c>
      <c r="X18" s="22">
        <v>187</v>
      </c>
      <c r="Y18" s="22">
        <v>87</v>
      </c>
      <c r="Z18" s="22">
        <v>23</v>
      </c>
      <c r="AA18" s="22">
        <v>5</v>
      </c>
      <c r="AB18" s="22"/>
      <c r="AC18" s="22"/>
    </row>
    <row r="19" spans="1:29" s="23" customFormat="1">
      <c r="A19" s="21">
        <v>1965</v>
      </c>
      <c r="B19" s="22">
        <v>2970</v>
      </c>
      <c r="C19" s="22">
        <v>3</v>
      </c>
      <c r="D19" s="22">
        <v>5</v>
      </c>
      <c r="E19" s="22">
        <v>3</v>
      </c>
      <c r="F19" s="22">
        <v>4</v>
      </c>
      <c r="G19" s="22">
        <v>3</v>
      </c>
      <c r="H19" s="22">
        <v>18</v>
      </c>
      <c r="I19" s="22">
        <v>27</v>
      </c>
      <c r="J19" s="22">
        <v>27</v>
      </c>
      <c r="K19" s="22">
        <v>27</v>
      </c>
      <c r="L19" s="22">
        <v>18</v>
      </c>
      <c r="M19" s="22">
        <v>31</v>
      </c>
      <c r="N19" s="22">
        <v>26</v>
      </c>
      <c r="O19" s="22">
        <v>60</v>
      </c>
      <c r="P19" s="22">
        <v>133</v>
      </c>
      <c r="Q19" s="22">
        <v>184</v>
      </c>
      <c r="R19" s="22">
        <v>240</v>
      </c>
      <c r="S19" s="22">
        <v>322</v>
      </c>
      <c r="T19" s="22">
        <v>356</v>
      </c>
      <c r="U19" s="22">
        <v>387</v>
      </c>
      <c r="V19" s="22">
        <v>447</v>
      </c>
      <c r="W19" s="22">
        <v>346</v>
      </c>
      <c r="X19" s="22">
        <v>218</v>
      </c>
      <c r="Y19" s="22">
        <v>84</v>
      </c>
      <c r="Z19" s="22">
        <v>16</v>
      </c>
      <c r="AA19" s="22">
        <v>3</v>
      </c>
      <c r="AB19" s="22"/>
      <c r="AC19" s="22"/>
    </row>
    <row r="20" spans="1:29" s="23" customFormat="1">
      <c r="A20" s="21">
        <v>1966</v>
      </c>
      <c r="B20" s="22">
        <v>3164</v>
      </c>
      <c r="C20" s="22"/>
      <c r="D20" s="22">
        <v>2</v>
      </c>
      <c r="E20" s="22"/>
      <c r="F20" s="22">
        <v>3</v>
      </c>
      <c r="G20" s="22">
        <v>2</v>
      </c>
      <c r="H20" s="22">
        <v>7</v>
      </c>
      <c r="I20" s="22">
        <v>24</v>
      </c>
      <c r="J20" s="22">
        <v>35</v>
      </c>
      <c r="K20" s="22">
        <v>35</v>
      </c>
      <c r="L20" s="22">
        <v>24</v>
      </c>
      <c r="M20" s="22">
        <v>35</v>
      </c>
      <c r="N20" s="22">
        <v>32</v>
      </c>
      <c r="O20" s="22">
        <v>67</v>
      </c>
      <c r="P20" s="22">
        <v>130</v>
      </c>
      <c r="Q20" s="22">
        <v>189</v>
      </c>
      <c r="R20" s="22">
        <v>241</v>
      </c>
      <c r="S20" s="22">
        <v>298</v>
      </c>
      <c r="T20" s="22">
        <v>355</v>
      </c>
      <c r="U20" s="22">
        <v>459</v>
      </c>
      <c r="V20" s="22">
        <v>472</v>
      </c>
      <c r="W20" s="22">
        <v>399</v>
      </c>
      <c r="X20" s="22">
        <v>249</v>
      </c>
      <c r="Y20" s="22">
        <v>89</v>
      </c>
      <c r="Z20" s="22">
        <v>22</v>
      </c>
      <c r="AA20" s="22">
        <v>2</v>
      </c>
      <c r="AB20" s="22"/>
      <c r="AC20" s="22"/>
    </row>
    <row r="21" spans="1:29" s="23" customFormat="1">
      <c r="A21" s="21">
        <v>1967</v>
      </c>
      <c r="B21" s="22">
        <v>3293</v>
      </c>
      <c r="C21" s="22">
        <v>1</v>
      </c>
      <c r="D21" s="22"/>
      <c r="E21" s="22">
        <v>2</v>
      </c>
      <c r="F21" s="22">
        <v>9</v>
      </c>
      <c r="G21" s="22">
        <v>2</v>
      </c>
      <c r="H21" s="22">
        <v>14</v>
      </c>
      <c r="I21" s="22">
        <v>19</v>
      </c>
      <c r="J21" s="22">
        <v>31</v>
      </c>
      <c r="K21" s="22">
        <v>28</v>
      </c>
      <c r="L21" s="22">
        <v>27</v>
      </c>
      <c r="M21" s="22">
        <v>24</v>
      </c>
      <c r="N21" s="22">
        <v>25</v>
      </c>
      <c r="O21" s="22">
        <v>59</v>
      </c>
      <c r="P21" s="22">
        <v>128</v>
      </c>
      <c r="Q21" s="22">
        <v>191</v>
      </c>
      <c r="R21" s="22">
        <v>271</v>
      </c>
      <c r="S21" s="22">
        <v>317</v>
      </c>
      <c r="T21" s="22">
        <v>374</v>
      </c>
      <c r="U21" s="22">
        <v>462</v>
      </c>
      <c r="V21" s="22">
        <v>521</v>
      </c>
      <c r="W21" s="22">
        <v>396</v>
      </c>
      <c r="X21" s="22">
        <v>260</v>
      </c>
      <c r="Y21" s="22">
        <v>115</v>
      </c>
      <c r="Z21" s="22">
        <v>24</v>
      </c>
      <c r="AA21" s="22">
        <v>7</v>
      </c>
      <c r="AB21" s="22"/>
      <c r="AC21" s="22"/>
    </row>
    <row r="22" spans="1:29" s="23" customFormat="1">
      <c r="A22" s="21">
        <v>1968</v>
      </c>
      <c r="B22" s="22">
        <v>2880</v>
      </c>
      <c r="C22" s="22">
        <v>1</v>
      </c>
      <c r="D22" s="22">
        <v>1</v>
      </c>
      <c r="E22" s="22">
        <v>3</v>
      </c>
      <c r="F22" s="22">
        <v>1</v>
      </c>
      <c r="G22" s="22">
        <v>6</v>
      </c>
      <c r="H22" s="22">
        <v>12</v>
      </c>
      <c r="I22" s="22">
        <v>18</v>
      </c>
      <c r="J22" s="22">
        <v>27</v>
      </c>
      <c r="K22" s="22">
        <v>22</v>
      </c>
      <c r="L22" s="22">
        <v>30</v>
      </c>
      <c r="M22" s="22">
        <v>20</v>
      </c>
      <c r="N22" s="22">
        <v>32</v>
      </c>
      <c r="O22" s="22">
        <v>56</v>
      </c>
      <c r="P22" s="22">
        <v>92</v>
      </c>
      <c r="Q22" s="22">
        <v>155</v>
      </c>
      <c r="R22" s="22">
        <v>246</v>
      </c>
      <c r="S22" s="22">
        <v>275</v>
      </c>
      <c r="T22" s="22">
        <v>354</v>
      </c>
      <c r="U22" s="22">
        <v>408</v>
      </c>
      <c r="V22" s="22">
        <v>426</v>
      </c>
      <c r="W22" s="22">
        <v>356</v>
      </c>
      <c r="X22" s="22">
        <v>233</v>
      </c>
      <c r="Y22" s="22">
        <v>88</v>
      </c>
      <c r="Z22" s="22">
        <v>24</v>
      </c>
      <c r="AA22" s="22">
        <v>5</v>
      </c>
      <c r="AB22" s="22">
        <v>1</v>
      </c>
      <c r="AC22" s="22"/>
    </row>
    <row r="23" spans="1:29" s="23" customFormat="1">
      <c r="A23" s="21">
        <v>1969</v>
      </c>
      <c r="B23" s="22">
        <v>2803</v>
      </c>
      <c r="C23" s="22">
        <v>2</v>
      </c>
      <c r="D23" s="22"/>
      <c r="E23" s="22">
        <v>3</v>
      </c>
      <c r="F23" s="22">
        <v>5</v>
      </c>
      <c r="G23" s="22">
        <v>1</v>
      </c>
      <c r="H23" s="22">
        <v>11</v>
      </c>
      <c r="I23" s="22">
        <v>18</v>
      </c>
      <c r="J23" s="22">
        <v>17</v>
      </c>
      <c r="K23" s="22">
        <v>23</v>
      </c>
      <c r="L23" s="22">
        <v>20</v>
      </c>
      <c r="M23" s="22">
        <v>24</v>
      </c>
      <c r="N23" s="22">
        <v>26</v>
      </c>
      <c r="O23" s="22">
        <v>43</v>
      </c>
      <c r="P23" s="22">
        <v>67</v>
      </c>
      <c r="Q23" s="22">
        <v>154</v>
      </c>
      <c r="R23" s="22">
        <v>210</v>
      </c>
      <c r="S23" s="22">
        <v>274</v>
      </c>
      <c r="T23" s="22">
        <v>343</v>
      </c>
      <c r="U23" s="22">
        <v>377</v>
      </c>
      <c r="V23" s="22">
        <v>456</v>
      </c>
      <c r="W23" s="22">
        <v>362</v>
      </c>
      <c r="X23" s="22">
        <v>253</v>
      </c>
      <c r="Y23" s="22">
        <v>97</v>
      </c>
      <c r="Z23" s="22">
        <v>26</v>
      </c>
      <c r="AA23" s="22">
        <v>2</v>
      </c>
      <c r="AB23" s="22"/>
      <c r="AC23" s="22"/>
    </row>
    <row r="24" spans="1:29" s="23" customFormat="1">
      <c r="A24" s="21">
        <v>1970</v>
      </c>
      <c r="B24" s="22">
        <v>2955</v>
      </c>
      <c r="C24" s="22"/>
      <c r="D24" s="22">
        <v>1</v>
      </c>
      <c r="E24" s="22">
        <v>1</v>
      </c>
      <c r="F24" s="22">
        <v>2</v>
      </c>
      <c r="G24" s="22">
        <v>3</v>
      </c>
      <c r="H24" s="22">
        <v>7</v>
      </c>
      <c r="I24" s="22">
        <v>16</v>
      </c>
      <c r="J24" s="22">
        <v>20</v>
      </c>
      <c r="K24" s="22">
        <v>31</v>
      </c>
      <c r="L24" s="22">
        <v>27</v>
      </c>
      <c r="M24" s="22">
        <v>39</v>
      </c>
      <c r="N24" s="22">
        <v>34</v>
      </c>
      <c r="O24" s="22">
        <v>47</v>
      </c>
      <c r="P24" s="22">
        <v>81</v>
      </c>
      <c r="Q24" s="22">
        <v>158</v>
      </c>
      <c r="R24" s="22">
        <v>213</v>
      </c>
      <c r="S24" s="22">
        <v>280</v>
      </c>
      <c r="T24" s="22">
        <v>347</v>
      </c>
      <c r="U24" s="22">
        <v>386</v>
      </c>
      <c r="V24" s="22">
        <v>434</v>
      </c>
      <c r="W24" s="22">
        <v>424</v>
      </c>
      <c r="X24" s="22">
        <v>260</v>
      </c>
      <c r="Y24" s="22">
        <v>123</v>
      </c>
      <c r="Z24" s="22">
        <v>25</v>
      </c>
      <c r="AA24" s="22">
        <v>2</v>
      </c>
      <c r="AB24" s="22">
        <v>1</v>
      </c>
      <c r="AC24" s="22"/>
    </row>
    <row r="25" spans="1:29" s="23" customFormat="1">
      <c r="A25" s="21">
        <v>1971</v>
      </c>
      <c r="B25" s="22">
        <v>2973</v>
      </c>
      <c r="C25" s="22"/>
      <c r="D25" s="22"/>
      <c r="E25" s="22">
        <v>6</v>
      </c>
      <c r="F25" s="22">
        <v>2</v>
      </c>
      <c r="G25" s="22">
        <v>1</v>
      </c>
      <c r="H25" s="22">
        <v>9</v>
      </c>
      <c r="I25" s="22">
        <v>16</v>
      </c>
      <c r="J25" s="22">
        <v>18</v>
      </c>
      <c r="K25" s="22">
        <v>27</v>
      </c>
      <c r="L25" s="22">
        <v>33</v>
      </c>
      <c r="M25" s="22">
        <v>20</v>
      </c>
      <c r="N25" s="22">
        <v>27</v>
      </c>
      <c r="O25" s="22">
        <v>46</v>
      </c>
      <c r="P25" s="22">
        <v>89</v>
      </c>
      <c r="Q25" s="22">
        <v>149</v>
      </c>
      <c r="R25" s="22">
        <v>211</v>
      </c>
      <c r="S25" s="22">
        <v>291</v>
      </c>
      <c r="T25" s="22">
        <v>366</v>
      </c>
      <c r="U25" s="22">
        <v>380</v>
      </c>
      <c r="V25" s="22">
        <v>452</v>
      </c>
      <c r="W25" s="22">
        <v>391</v>
      </c>
      <c r="X25" s="22">
        <v>279</v>
      </c>
      <c r="Y25" s="22">
        <v>134</v>
      </c>
      <c r="Z25" s="22">
        <v>27</v>
      </c>
      <c r="AA25" s="22">
        <v>7</v>
      </c>
      <c r="AB25" s="22">
        <v>1</v>
      </c>
      <c r="AC25" s="22"/>
    </row>
    <row r="26" spans="1:29" s="23" customFormat="1">
      <c r="A26" s="21">
        <v>1972</v>
      </c>
      <c r="B26" s="22">
        <v>3094</v>
      </c>
      <c r="C26" s="22"/>
      <c r="D26" s="22">
        <v>2</v>
      </c>
      <c r="E26" s="22">
        <v>2</v>
      </c>
      <c r="F26" s="22">
        <v>4</v>
      </c>
      <c r="G26" s="22">
        <v>4</v>
      </c>
      <c r="H26" s="22">
        <v>12</v>
      </c>
      <c r="I26" s="22">
        <v>12</v>
      </c>
      <c r="J26" s="22">
        <v>30</v>
      </c>
      <c r="K26" s="22">
        <v>34</v>
      </c>
      <c r="L26" s="22">
        <v>28</v>
      </c>
      <c r="M26" s="22">
        <v>30</v>
      </c>
      <c r="N26" s="22">
        <v>42</v>
      </c>
      <c r="O26" s="22">
        <v>40</v>
      </c>
      <c r="P26" s="22">
        <v>92</v>
      </c>
      <c r="Q26" s="22">
        <v>138</v>
      </c>
      <c r="R26" s="22">
        <v>224</v>
      </c>
      <c r="S26" s="22">
        <v>288</v>
      </c>
      <c r="T26" s="22">
        <v>320</v>
      </c>
      <c r="U26" s="22">
        <v>440</v>
      </c>
      <c r="V26" s="22">
        <v>486</v>
      </c>
      <c r="W26" s="22">
        <v>424</v>
      </c>
      <c r="X26" s="22">
        <v>298</v>
      </c>
      <c r="Y26" s="22">
        <v>106</v>
      </c>
      <c r="Z26" s="22">
        <v>46</v>
      </c>
      <c r="AA26" s="22">
        <v>4</v>
      </c>
      <c r="AB26" s="22"/>
      <c r="AC26" s="22"/>
    </row>
    <row r="27" spans="1:29" s="23" customFormat="1">
      <c r="A27" s="21">
        <v>1973</v>
      </c>
      <c r="B27" s="22">
        <v>3050</v>
      </c>
      <c r="C27" s="22">
        <v>2</v>
      </c>
      <c r="D27" s="22">
        <v>2</v>
      </c>
      <c r="E27" s="22"/>
      <c r="F27" s="22">
        <v>3</v>
      </c>
      <c r="G27" s="22">
        <v>4</v>
      </c>
      <c r="H27" s="22">
        <v>11</v>
      </c>
      <c r="I27" s="22">
        <v>12</v>
      </c>
      <c r="J27" s="22">
        <v>18</v>
      </c>
      <c r="K27" s="22">
        <v>25</v>
      </c>
      <c r="L27" s="22">
        <v>21</v>
      </c>
      <c r="M27" s="22">
        <v>29</v>
      </c>
      <c r="N27" s="22">
        <v>32</v>
      </c>
      <c r="O27" s="22">
        <v>54</v>
      </c>
      <c r="P27" s="22">
        <v>83</v>
      </c>
      <c r="Q27" s="22">
        <v>136</v>
      </c>
      <c r="R27" s="22">
        <v>201</v>
      </c>
      <c r="S27" s="22">
        <v>291</v>
      </c>
      <c r="T27" s="22">
        <v>337</v>
      </c>
      <c r="U27" s="22">
        <v>416</v>
      </c>
      <c r="V27" s="22">
        <v>454</v>
      </c>
      <c r="W27" s="22">
        <v>419</v>
      </c>
      <c r="X27" s="22">
        <v>314</v>
      </c>
      <c r="Y27" s="22">
        <v>146</v>
      </c>
      <c r="Z27" s="22">
        <v>45</v>
      </c>
      <c r="AA27" s="22">
        <v>4</v>
      </c>
      <c r="AB27" s="22"/>
      <c r="AC27" s="22">
        <v>2</v>
      </c>
    </row>
    <row r="28" spans="1:29" s="23" customFormat="1">
      <c r="A28" s="21">
        <v>1974</v>
      </c>
      <c r="B28" s="22">
        <v>2928</v>
      </c>
      <c r="C28" s="22"/>
      <c r="D28" s="22">
        <v>1</v>
      </c>
      <c r="E28" s="22">
        <v>1</v>
      </c>
      <c r="F28" s="22">
        <v>4</v>
      </c>
      <c r="G28" s="22">
        <v>2</v>
      </c>
      <c r="H28" s="22">
        <v>8</v>
      </c>
      <c r="I28" s="22">
        <v>9</v>
      </c>
      <c r="J28" s="22">
        <v>15</v>
      </c>
      <c r="K28" s="22">
        <v>22</v>
      </c>
      <c r="L28" s="22">
        <v>22</v>
      </c>
      <c r="M28" s="22">
        <v>32</v>
      </c>
      <c r="N28" s="22">
        <v>27</v>
      </c>
      <c r="O28" s="22">
        <v>38</v>
      </c>
      <c r="P28" s="22">
        <v>60</v>
      </c>
      <c r="Q28" s="22">
        <v>130</v>
      </c>
      <c r="R28" s="22">
        <v>201</v>
      </c>
      <c r="S28" s="22">
        <v>307</v>
      </c>
      <c r="T28" s="22">
        <v>341</v>
      </c>
      <c r="U28" s="22">
        <v>423</v>
      </c>
      <c r="V28" s="22">
        <v>455</v>
      </c>
      <c r="W28" s="22">
        <v>392</v>
      </c>
      <c r="X28" s="22">
        <v>274</v>
      </c>
      <c r="Y28" s="22">
        <v>133</v>
      </c>
      <c r="Z28" s="22">
        <v>36</v>
      </c>
      <c r="AA28" s="22">
        <v>3</v>
      </c>
      <c r="AB28" s="22"/>
      <c r="AC28" s="22"/>
    </row>
    <row r="29" spans="1:29" s="23" customFormat="1">
      <c r="A29" s="21">
        <v>1975</v>
      </c>
      <c r="B29" s="22">
        <v>2590</v>
      </c>
      <c r="C29" s="22"/>
      <c r="D29" s="22">
        <v>1</v>
      </c>
      <c r="E29" s="22">
        <v>1</v>
      </c>
      <c r="F29" s="22">
        <v>1</v>
      </c>
      <c r="G29" s="22"/>
      <c r="H29" s="22">
        <v>3</v>
      </c>
      <c r="I29" s="22">
        <v>5</v>
      </c>
      <c r="J29" s="22">
        <v>9</v>
      </c>
      <c r="K29" s="22">
        <v>24</v>
      </c>
      <c r="L29" s="22">
        <v>20</v>
      </c>
      <c r="M29" s="22">
        <v>19</v>
      </c>
      <c r="N29" s="22">
        <v>30</v>
      </c>
      <c r="O29" s="22">
        <v>38</v>
      </c>
      <c r="P29" s="22">
        <v>53</v>
      </c>
      <c r="Q29" s="22">
        <v>95</v>
      </c>
      <c r="R29" s="22">
        <v>185</v>
      </c>
      <c r="S29" s="22">
        <v>270</v>
      </c>
      <c r="T29" s="22">
        <v>284</v>
      </c>
      <c r="U29" s="22">
        <v>349</v>
      </c>
      <c r="V29" s="22">
        <v>354</v>
      </c>
      <c r="W29" s="22">
        <v>382</v>
      </c>
      <c r="X29" s="22">
        <v>269</v>
      </c>
      <c r="Y29" s="22">
        <v>153</v>
      </c>
      <c r="Z29" s="22">
        <v>41</v>
      </c>
      <c r="AA29" s="22">
        <v>7</v>
      </c>
      <c r="AB29" s="22"/>
      <c r="AC29" s="22"/>
    </row>
    <row r="30" spans="1:29" s="23" customFormat="1">
      <c r="A30" s="21">
        <v>1976</v>
      </c>
      <c r="B30" s="22">
        <v>2473</v>
      </c>
      <c r="C30" s="22">
        <v>2</v>
      </c>
      <c r="D30" s="22"/>
      <c r="E30" s="22"/>
      <c r="F30" s="22"/>
      <c r="G30" s="22"/>
      <c r="H30" s="22">
        <v>2</v>
      </c>
      <c r="I30" s="22">
        <v>3</v>
      </c>
      <c r="J30" s="22">
        <v>3</v>
      </c>
      <c r="K30" s="22">
        <v>4</v>
      </c>
      <c r="L30" s="22">
        <v>23</v>
      </c>
      <c r="M30" s="22">
        <v>26</v>
      </c>
      <c r="N30" s="22">
        <v>23</v>
      </c>
      <c r="O30" s="22">
        <v>26</v>
      </c>
      <c r="P30" s="22">
        <v>40</v>
      </c>
      <c r="Q30" s="22">
        <v>89</v>
      </c>
      <c r="R30" s="22">
        <v>177</v>
      </c>
      <c r="S30" s="22">
        <v>228</v>
      </c>
      <c r="T30" s="22">
        <v>271</v>
      </c>
      <c r="U30" s="22">
        <v>371</v>
      </c>
      <c r="V30" s="22">
        <v>365</v>
      </c>
      <c r="W30" s="22">
        <v>343</v>
      </c>
      <c r="X30" s="22">
        <v>311</v>
      </c>
      <c r="Y30" s="22">
        <v>130</v>
      </c>
      <c r="Z30" s="22">
        <v>32</v>
      </c>
      <c r="AA30" s="22">
        <v>6</v>
      </c>
      <c r="AB30" s="22"/>
      <c r="AC30" s="22"/>
    </row>
    <row r="31" spans="1:29" s="23" customFormat="1">
      <c r="A31" s="21">
        <v>1977</v>
      </c>
      <c r="B31" s="22">
        <v>2478</v>
      </c>
      <c r="C31" s="22">
        <v>1</v>
      </c>
      <c r="D31" s="22">
        <v>2</v>
      </c>
      <c r="E31" s="22"/>
      <c r="F31" s="22"/>
      <c r="G31" s="22">
        <v>2</v>
      </c>
      <c r="H31" s="22">
        <v>5</v>
      </c>
      <c r="I31" s="22">
        <v>2</v>
      </c>
      <c r="J31" s="22">
        <v>5</v>
      </c>
      <c r="K31" s="22">
        <v>13</v>
      </c>
      <c r="L31" s="22">
        <v>15</v>
      </c>
      <c r="M31" s="22">
        <v>25</v>
      </c>
      <c r="N31" s="22">
        <v>25</v>
      </c>
      <c r="O31" s="22">
        <v>28</v>
      </c>
      <c r="P31" s="22">
        <v>45</v>
      </c>
      <c r="Q31" s="22">
        <v>94</v>
      </c>
      <c r="R31" s="22">
        <v>158</v>
      </c>
      <c r="S31" s="22">
        <v>244</v>
      </c>
      <c r="T31" s="22">
        <v>282</v>
      </c>
      <c r="U31" s="22">
        <v>341</v>
      </c>
      <c r="V31" s="22">
        <v>370</v>
      </c>
      <c r="W31" s="22">
        <v>351</v>
      </c>
      <c r="X31" s="22">
        <v>276</v>
      </c>
      <c r="Y31" s="22">
        <v>138</v>
      </c>
      <c r="Z31" s="22">
        <v>54</v>
      </c>
      <c r="AA31" s="22">
        <v>4</v>
      </c>
      <c r="AB31" s="22"/>
      <c r="AC31" s="22">
        <v>3</v>
      </c>
    </row>
    <row r="32" spans="1:29" s="23" customFormat="1">
      <c r="A32" s="21">
        <v>1978</v>
      </c>
      <c r="B32" s="22">
        <v>2310</v>
      </c>
      <c r="C32" s="22"/>
      <c r="D32" s="22">
        <v>1</v>
      </c>
      <c r="E32" s="22"/>
      <c r="F32" s="22"/>
      <c r="G32" s="22"/>
      <c r="H32" s="22">
        <v>1</v>
      </c>
      <c r="I32" s="22">
        <v>4</v>
      </c>
      <c r="J32" s="22">
        <v>3</v>
      </c>
      <c r="K32" s="22">
        <v>6</v>
      </c>
      <c r="L32" s="22">
        <v>11</v>
      </c>
      <c r="M32" s="22">
        <v>14</v>
      </c>
      <c r="N32" s="22">
        <v>32</v>
      </c>
      <c r="O32" s="22">
        <v>23</v>
      </c>
      <c r="P32" s="22">
        <v>32</v>
      </c>
      <c r="Q32" s="22">
        <v>94</v>
      </c>
      <c r="R32" s="22">
        <v>158</v>
      </c>
      <c r="S32" s="22">
        <v>211</v>
      </c>
      <c r="T32" s="22">
        <v>272</v>
      </c>
      <c r="U32" s="22">
        <v>314</v>
      </c>
      <c r="V32" s="22">
        <v>379</v>
      </c>
      <c r="W32" s="22">
        <v>342</v>
      </c>
      <c r="X32" s="22">
        <v>245</v>
      </c>
      <c r="Y32" s="22">
        <v>125</v>
      </c>
      <c r="Z32" s="22">
        <v>35</v>
      </c>
      <c r="AA32" s="22">
        <v>8</v>
      </c>
      <c r="AB32" s="22">
        <v>1</v>
      </c>
      <c r="AC32" s="22"/>
    </row>
    <row r="33" spans="1:29" s="23" customFormat="1">
      <c r="A33" s="21">
        <v>1979</v>
      </c>
      <c r="B33" s="22">
        <v>2287</v>
      </c>
      <c r="C33" s="22"/>
      <c r="D33" s="22"/>
      <c r="E33" s="22">
        <v>2</v>
      </c>
      <c r="F33" s="22">
        <v>1</v>
      </c>
      <c r="G33" s="22"/>
      <c r="H33" s="22">
        <v>3</v>
      </c>
      <c r="I33" s="22">
        <v>6</v>
      </c>
      <c r="J33" s="22">
        <v>1</v>
      </c>
      <c r="K33" s="22">
        <v>10</v>
      </c>
      <c r="L33" s="22">
        <v>14</v>
      </c>
      <c r="M33" s="22">
        <v>26</v>
      </c>
      <c r="N33" s="22">
        <v>30</v>
      </c>
      <c r="O33" s="22">
        <v>22</v>
      </c>
      <c r="P33" s="22">
        <v>31</v>
      </c>
      <c r="Q33" s="22">
        <v>60</v>
      </c>
      <c r="R33" s="22">
        <v>133</v>
      </c>
      <c r="S33" s="22">
        <v>203</v>
      </c>
      <c r="T33" s="22">
        <v>256</v>
      </c>
      <c r="U33" s="22">
        <v>320</v>
      </c>
      <c r="V33" s="22">
        <v>381</v>
      </c>
      <c r="W33" s="22">
        <v>334</v>
      </c>
      <c r="X33" s="22">
        <v>268</v>
      </c>
      <c r="Y33" s="22">
        <v>125</v>
      </c>
      <c r="Z33" s="22">
        <v>61</v>
      </c>
      <c r="AA33" s="22">
        <v>3</v>
      </c>
      <c r="AB33" s="22"/>
      <c r="AC33" s="22"/>
    </row>
    <row r="34" spans="1:29" s="23" customFormat="1">
      <c r="A34" s="21">
        <v>1980</v>
      </c>
      <c r="B34" s="22">
        <v>2377</v>
      </c>
      <c r="C34" s="22"/>
      <c r="D34" s="22"/>
      <c r="E34" s="22"/>
      <c r="F34" s="22">
        <v>1</v>
      </c>
      <c r="G34" s="22">
        <v>3</v>
      </c>
      <c r="H34" s="22">
        <v>4</v>
      </c>
      <c r="I34" s="22">
        <v>3</v>
      </c>
      <c r="J34" s="22">
        <v>2</v>
      </c>
      <c r="K34" s="22">
        <v>9</v>
      </c>
      <c r="L34" s="22">
        <v>16</v>
      </c>
      <c r="M34" s="22">
        <v>25</v>
      </c>
      <c r="N34" s="22">
        <v>23</v>
      </c>
      <c r="O34" s="22">
        <v>31</v>
      </c>
      <c r="P34" s="22">
        <v>39</v>
      </c>
      <c r="Q34" s="22">
        <v>86</v>
      </c>
      <c r="R34" s="22">
        <v>115</v>
      </c>
      <c r="S34" s="22">
        <v>210</v>
      </c>
      <c r="T34" s="22">
        <v>251</v>
      </c>
      <c r="U34" s="22">
        <v>335</v>
      </c>
      <c r="V34" s="22">
        <v>389</v>
      </c>
      <c r="W34" s="22">
        <v>333</v>
      </c>
      <c r="X34" s="22">
        <v>289</v>
      </c>
      <c r="Y34" s="22">
        <v>170</v>
      </c>
      <c r="Z34" s="22">
        <v>37</v>
      </c>
      <c r="AA34" s="22">
        <v>9</v>
      </c>
      <c r="AB34" s="22">
        <v>1</v>
      </c>
      <c r="AC34" s="22"/>
    </row>
    <row r="35" spans="1:29" s="23" customFormat="1">
      <c r="A35" s="21">
        <v>1981</v>
      </c>
      <c r="B35" s="22">
        <v>2323</v>
      </c>
      <c r="C35" s="22"/>
      <c r="D35" s="22"/>
      <c r="E35" s="22"/>
      <c r="F35" s="22">
        <v>1</v>
      </c>
      <c r="G35" s="22">
        <v>1</v>
      </c>
      <c r="H35" s="22">
        <v>2</v>
      </c>
      <c r="I35" s="22">
        <v>3</v>
      </c>
      <c r="J35" s="22">
        <v>8</v>
      </c>
      <c r="K35" s="22">
        <v>19</v>
      </c>
      <c r="L35" s="22">
        <v>19</v>
      </c>
      <c r="M35" s="22">
        <v>13</v>
      </c>
      <c r="N35" s="22">
        <v>20</v>
      </c>
      <c r="O35" s="22">
        <v>36</v>
      </c>
      <c r="P35" s="22">
        <v>35</v>
      </c>
      <c r="Q35" s="22">
        <v>61</v>
      </c>
      <c r="R35" s="22">
        <v>108</v>
      </c>
      <c r="S35" s="22">
        <v>185</v>
      </c>
      <c r="T35" s="22">
        <v>258</v>
      </c>
      <c r="U35" s="22">
        <v>326</v>
      </c>
      <c r="V35" s="22">
        <v>351</v>
      </c>
      <c r="W35" s="22">
        <v>379</v>
      </c>
      <c r="X35" s="22">
        <v>277</v>
      </c>
      <c r="Y35" s="22">
        <v>166</v>
      </c>
      <c r="Z35" s="22">
        <v>50</v>
      </c>
      <c r="AA35" s="22">
        <v>5</v>
      </c>
      <c r="AB35" s="22">
        <v>2</v>
      </c>
      <c r="AC35" s="22"/>
    </row>
    <row r="36" spans="1:29" s="23" customFormat="1">
      <c r="A36" s="21">
        <v>1982</v>
      </c>
      <c r="B36" s="22">
        <v>2134</v>
      </c>
      <c r="C36" s="22">
        <v>1</v>
      </c>
      <c r="D36" s="22"/>
      <c r="E36" s="22">
        <v>1</v>
      </c>
      <c r="F36" s="22">
        <v>1</v>
      </c>
      <c r="G36" s="22"/>
      <c r="H36" s="22">
        <v>3</v>
      </c>
      <c r="I36" s="22">
        <v>7</v>
      </c>
      <c r="J36" s="22">
        <v>6</v>
      </c>
      <c r="K36" s="22">
        <v>8</v>
      </c>
      <c r="L36" s="22">
        <v>26</v>
      </c>
      <c r="M36" s="22">
        <v>16</v>
      </c>
      <c r="N36" s="22">
        <v>21</v>
      </c>
      <c r="O36" s="22">
        <v>29</v>
      </c>
      <c r="P36" s="22">
        <v>39</v>
      </c>
      <c r="Q36" s="22">
        <v>53</v>
      </c>
      <c r="R36" s="22">
        <v>118</v>
      </c>
      <c r="S36" s="22">
        <v>180</v>
      </c>
      <c r="T36" s="22">
        <v>216</v>
      </c>
      <c r="U36" s="22">
        <v>275</v>
      </c>
      <c r="V36" s="22">
        <v>320</v>
      </c>
      <c r="W36" s="22">
        <v>315</v>
      </c>
      <c r="X36" s="22">
        <v>278</v>
      </c>
      <c r="Y36" s="22">
        <v>174</v>
      </c>
      <c r="Z36" s="22">
        <v>37</v>
      </c>
      <c r="AA36" s="22">
        <v>12</v>
      </c>
      <c r="AB36" s="22"/>
      <c r="AC36" s="22">
        <v>1</v>
      </c>
    </row>
    <row r="37" spans="1:29" s="23" customFormat="1">
      <c r="A37" s="21">
        <v>1983</v>
      </c>
      <c r="B37" s="22">
        <v>2038</v>
      </c>
      <c r="C37" s="22"/>
      <c r="D37" s="22">
        <v>1</v>
      </c>
      <c r="E37" s="22"/>
      <c r="F37" s="22">
        <v>1</v>
      </c>
      <c r="G37" s="22">
        <v>3</v>
      </c>
      <c r="H37" s="22">
        <v>5</v>
      </c>
      <c r="I37" s="22">
        <v>2</v>
      </c>
      <c r="J37" s="22">
        <v>3</v>
      </c>
      <c r="K37" s="22">
        <v>11</v>
      </c>
      <c r="L37" s="22">
        <v>12</v>
      </c>
      <c r="M37" s="22">
        <v>18</v>
      </c>
      <c r="N37" s="22">
        <v>19</v>
      </c>
      <c r="O37" s="22">
        <v>25</v>
      </c>
      <c r="P37" s="22">
        <v>28</v>
      </c>
      <c r="Q37" s="22">
        <v>67</v>
      </c>
      <c r="R37" s="22">
        <v>94</v>
      </c>
      <c r="S37" s="22">
        <v>147</v>
      </c>
      <c r="T37" s="22">
        <v>215</v>
      </c>
      <c r="U37" s="22">
        <v>249</v>
      </c>
      <c r="V37" s="22">
        <v>334</v>
      </c>
      <c r="W37" s="22">
        <v>314</v>
      </c>
      <c r="X37" s="22">
        <v>295</v>
      </c>
      <c r="Y37" s="22">
        <v>145</v>
      </c>
      <c r="Z37" s="22">
        <v>44</v>
      </c>
      <c r="AA37" s="22">
        <v>9</v>
      </c>
      <c r="AB37" s="22">
        <v>2</v>
      </c>
      <c r="AC37" s="22"/>
    </row>
    <row r="38" spans="1:29" s="23" customFormat="1">
      <c r="A38" s="21">
        <v>1984</v>
      </c>
      <c r="B38" s="22">
        <v>1938</v>
      </c>
      <c r="C38" s="22"/>
      <c r="D38" s="22"/>
      <c r="E38" s="22">
        <v>1</v>
      </c>
      <c r="F38" s="22"/>
      <c r="G38" s="22">
        <v>1</v>
      </c>
      <c r="H38" s="22">
        <v>2</v>
      </c>
      <c r="I38" s="22">
        <v>1</v>
      </c>
      <c r="J38" s="22">
        <v>5</v>
      </c>
      <c r="K38" s="22">
        <v>10</v>
      </c>
      <c r="L38" s="22">
        <v>12</v>
      </c>
      <c r="M38" s="22">
        <v>15</v>
      </c>
      <c r="N38" s="22">
        <v>17</v>
      </c>
      <c r="O38" s="22">
        <v>32</v>
      </c>
      <c r="P38" s="22">
        <v>44</v>
      </c>
      <c r="Q38" s="22">
        <v>33</v>
      </c>
      <c r="R38" s="22">
        <v>77</v>
      </c>
      <c r="S38" s="22">
        <v>134</v>
      </c>
      <c r="T38" s="22">
        <v>229</v>
      </c>
      <c r="U38" s="22">
        <v>280</v>
      </c>
      <c r="V38" s="22">
        <v>288</v>
      </c>
      <c r="W38" s="22">
        <v>302</v>
      </c>
      <c r="X38" s="22">
        <v>254</v>
      </c>
      <c r="Y38" s="22">
        <v>149</v>
      </c>
      <c r="Z38" s="22">
        <v>43</v>
      </c>
      <c r="AA38" s="22">
        <v>10</v>
      </c>
      <c r="AB38" s="22">
        <v>1</v>
      </c>
      <c r="AC38" s="22"/>
    </row>
    <row r="39" spans="1:29" s="23" customFormat="1">
      <c r="A39" s="21">
        <v>1985</v>
      </c>
      <c r="B39" s="22">
        <v>1747</v>
      </c>
      <c r="C39" s="22"/>
      <c r="D39" s="22"/>
      <c r="E39" s="22"/>
      <c r="F39" s="22">
        <v>1</v>
      </c>
      <c r="G39" s="22">
        <v>2</v>
      </c>
      <c r="H39" s="22">
        <v>3</v>
      </c>
      <c r="I39" s="22">
        <v>2</v>
      </c>
      <c r="J39" s="22">
        <v>2</v>
      </c>
      <c r="K39" s="22">
        <v>7</v>
      </c>
      <c r="L39" s="22">
        <v>17</v>
      </c>
      <c r="M39" s="22">
        <v>21</v>
      </c>
      <c r="N39" s="22">
        <v>18</v>
      </c>
      <c r="O39" s="22">
        <v>20</v>
      </c>
      <c r="P39" s="22">
        <v>31</v>
      </c>
      <c r="Q39" s="22">
        <v>42</v>
      </c>
      <c r="R39" s="22">
        <v>69</v>
      </c>
      <c r="S39" s="22">
        <v>134</v>
      </c>
      <c r="T39" s="22">
        <v>199</v>
      </c>
      <c r="U39" s="22">
        <v>226</v>
      </c>
      <c r="V39" s="22">
        <v>273</v>
      </c>
      <c r="W39" s="22">
        <v>263</v>
      </c>
      <c r="X39" s="22">
        <v>231</v>
      </c>
      <c r="Y39" s="22">
        <v>132</v>
      </c>
      <c r="Z39" s="22">
        <v>46</v>
      </c>
      <c r="AA39" s="22">
        <v>11</v>
      </c>
      <c r="AB39" s="22"/>
      <c r="AC39" s="22"/>
    </row>
    <row r="40" spans="1:29" s="23" customFormat="1">
      <c r="A40" s="21">
        <v>1986</v>
      </c>
      <c r="B40" s="22">
        <v>1543</v>
      </c>
      <c r="C40" s="22">
        <v>1</v>
      </c>
      <c r="D40" s="22">
        <v>1</v>
      </c>
      <c r="E40" s="22">
        <v>1</v>
      </c>
      <c r="F40" s="22"/>
      <c r="G40" s="22"/>
      <c r="H40" s="22">
        <v>3</v>
      </c>
      <c r="I40" s="22">
        <v>2</v>
      </c>
      <c r="J40" s="22">
        <v>5</v>
      </c>
      <c r="K40" s="22">
        <v>8</v>
      </c>
      <c r="L40" s="22">
        <v>13</v>
      </c>
      <c r="M40" s="22">
        <v>15</v>
      </c>
      <c r="N40" s="22">
        <v>17</v>
      </c>
      <c r="O40" s="22">
        <v>25</v>
      </c>
      <c r="P40" s="22">
        <v>21</v>
      </c>
      <c r="Q40" s="22">
        <v>30</v>
      </c>
      <c r="R40" s="22">
        <v>52</v>
      </c>
      <c r="S40" s="22">
        <v>97</v>
      </c>
      <c r="T40" s="22">
        <v>152</v>
      </c>
      <c r="U40" s="22">
        <v>225</v>
      </c>
      <c r="V40" s="22">
        <v>250</v>
      </c>
      <c r="W40" s="22">
        <v>243</v>
      </c>
      <c r="X40" s="22">
        <v>194</v>
      </c>
      <c r="Y40" s="22">
        <v>122</v>
      </c>
      <c r="Z40" s="22">
        <v>56</v>
      </c>
      <c r="AA40" s="22">
        <v>13</v>
      </c>
      <c r="AB40" s="22"/>
      <c r="AC40" s="22"/>
    </row>
    <row r="41" spans="1:29" s="23" customFormat="1">
      <c r="A41" s="21">
        <v>1987</v>
      </c>
      <c r="B41" s="22">
        <v>1226</v>
      </c>
      <c r="C41" s="22">
        <v>1</v>
      </c>
      <c r="D41" s="22"/>
      <c r="E41" s="22">
        <v>1</v>
      </c>
      <c r="F41" s="22">
        <v>1</v>
      </c>
      <c r="G41" s="22"/>
      <c r="H41" s="22">
        <v>3</v>
      </c>
      <c r="I41" s="22">
        <v>2</v>
      </c>
      <c r="J41" s="22">
        <v>4</v>
      </c>
      <c r="K41" s="22">
        <v>5</v>
      </c>
      <c r="L41" s="22">
        <v>6</v>
      </c>
      <c r="M41" s="22">
        <v>9</v>
      </c>
      <c r="N41" s="22">
        <v>10</v>
      </c>
      <c r="O41" s="22">
        <v>14</v>
      </c>
      <c r="P41" s="22">
        <v>20</v>
      </c>
      <c r="Q41" s="22">
        <v>22</v>
      </c>
      <c r="R41" s="22">
        <v>41</v>
      </c>
      <c r="S41" s="22">
        <v>71</v>
      </c>
      <c r="T41" s="22">
        <v>123</v>
      </c>
      <c r="U41" s="22">
        <v>159</v>
      </c>
      <c r="V41" s="22">
        <v>181</v>
      </c>
      <c r="W41" s="22">
        <v>202</v>
      </c>
      <c r="X41" s="22">
        <v>194</v>
      </c>
      <c r="Y41" s="22">
        <v>107</v>
      </c>
      <c r="Z41" s="22">
        <v>42</v>
      </c>
      <c r="AA41" s="22">
        <v>11</v>
      </c>
      <c r="AB41" s="22"/>
      <c r="AC41" s="22"/>
    </row>
    <row r="42" spans="1:29" s="23" customFormat="1">
      <c r="A42" s="21">
        <v>1988</v>
      </c>
      <c r="B42" s="22">
        <v>1099</v>
      </c>
      <c r="C42" s="22"/>
      <c r="D42" s="22"/>
      <c r="E42" s="22">
        <v>1</v>
      </c>
      <c r="F42" s="22">
        <v>2</v>
      </c>
      <c r="G42" s="22"/>
      <c r="H42" s="22">
        <v>3</v>
      </c>
      <c r="I42" s="22">
        <v>2</v>
      </c>
      <c r="J42" s="22">
        <v>2</v>
      </c>
      <c r="K42" s="22">
        <v>4</v>
      </c>
      <c r="L42" s="22">
        <v>6</v>
      </c>
      <c r="M42" s="22">
        <v>7</v>
      </c>
      <c r="N42" s="22">
        <v>14</v>
      </c>
      <c r="O42" s="22">
        <v>18</v>
      </c>
      <c r="P42" s="22">
        <v>24</v>
      </c>
      <c r="Q42" s="22">
        <v>25</v>
      </c>
      <c r="R42" s="22">
        <v>33</v>
      </c>
      <c r="S42" s="22">
        <v>57</v>
      </c>
      <c r="T42" s="22">
        <v>104</v>
      </c>
      <c r="U42" s="22">
        <v>146</v>
      </c>
      <c r="V42" s="22">
        <v>173</v>
      </c>
      <c r="W42" s="22">
        <v>176</v>
      </c>
      <c r="X42" s="22">
        <v>159</v>
      </c>
      <c r="Y42" s="22">
        <v>100</v>
      </c>
      <c r="Z42" s="22">
        <v>38</v>
      </c>
      <c r="AA42" s="22">
        <v>8</v>
      </c>
      <c r="AB42" s="22"/>
      <c r="AC42" s="22"/>
    </row>
    <row r="43" spans="1:29" s="23" customFormat="1">
      <c r="A43" s="21">
        <v>1989</v>
      </c>
      <c r="B43" s="22">
        <v>1025</v>
      </c>
      <c r="C43" s="22">
        <v>1</v>
      </c>
      <c r="D43" s="22"/>
      <c r="E43" s="22"/>
      <c r="F43" s="22">
        <v>1</v>
      </c>
      <c r="G43" s="22"/>
      <c r="H43" s="22">
        <v>2</v>
      </c>
      <c r="I43" s="22">
        <v>3</v>
      </c>
      <c r="J43" s="22">
        <v>3</v>
      </c>
      <c r="K43" s="22">
        <v>9</v>
      </c>
      <c r="L43" s="22">
        <v>9</v>
      </c>
      <c r="M43" s="22">
        <v>14</v>
      </c>
      <c r="N43" s="22">
        <v>7</v>
      </c>
      <c r="O43" s="22">
        <v>14</v>
      </c>
      <c r="P43" s="22">
        <v>16</v>
      </c>
      <c r="Q43" s="22">
        <v>31</v>
      </c>
      <c r="R43" s="22">
        <v>23</v>
      </c>
      <c r="S43" s="22">
        <v>56</v>
      </c>
      <c r="T43" s="22">
        <v>90</v>
      </c>
      <c r="U43" s="22">
        <v>143</v>
      </c>
      <c r="V43" s="22">
        <v>157</v>
      </c>
      <c r="W43" s="22">
        <v>160</v>
      </c>
      <c r="X43" s="22">
        <v>162</v>
      </c>
      <c r="Y43" s="22">
        <v>90</v>
      </c>
      <c r="Z43" s="22">
        <v>29</v>
      </c>
      <c r="AA43" s="22">
        <v>6</v>
      </c>
      <c r="AB43" s="22">
        <v>1</v>
      </c>
      <c r="AC43" s="22"/>
    </row>
    <row r="44" spans="1:29" s="23" customFormat="1">
      <c r="A44" s="21">
        <v>1990</v>
      </c>
      <c r="B44" s="22">
        <v>765</v>
      </c>
      <c r="C44" s="22"/>
      <c r="D44" s="22"/>
      <c r="E44" s="22"/>
      <c r="F44" s="22"/>
      <c r="G44" s="22"/>
      <c r="H44" s="22"/>
      <c r="I44" s="22"/>
      <c r="J44" s="22">
        <v>5</v>
      </c>
      <c r="K44" s="22">
        <v>6</v>
      </c>
      <c r="L44" s="22">
        <v>6</v>
      </c>
      <c r="M44" s="22">
        <v>7</v>
      </c>
      <c r="N44" s="22">
        <v>6</v>
      </c>
      <c r="O44" s="22">
        <v>15</v>
      </c>
      <c r="P44" s="22">
        <v>13</v>
      </c>
      <c r="Q44" s="22">
        <v>22</v>
      </c>
      <c r="R44" s="22">
        <v>24</v>
      </c>
      <c r="S44" s="22">
        <v>46</v>
      </c>
      <c r="T44" s="22">
        <v>60</v>
      </c>
      <c r="U44" s="22">
        <v>86</v>
      </c>
      <c r="V44" s="22">
        <v>110</v>
      </c>
      <c r="W44" s="22">
        <v>137</v>
      </c>
      <c r="X44" s="22">
        <v>108</v>
      </c>
      <c r="Y44" s="22">
        <v>71</v>
      </c>
      <c r="Z44" s="22">
        <v>39</v>
      </c>
      <c r="AA44" s="22">
        <v>4</v>
      </c>
      <c r="AB44" s="22"/>
      <c r="AC44" s="22"/>
    </row>
    <row r="45" spans="1:29" s="23" customFormat="1">
      <c r="A45" s="21">
        <v>1991</v>
      </c>
      <c r="B45" s="22">
        <v>735</v>
      </c>
      <c r="C45" s="22">
        <v>1</v>
      </c>
      <c r="D45" s="22"/>
      <c r="E45" s="22"/>
      <c r="F45" s="22">
        <v>1</v>
      </c>
      <c r="G45" s="22">
        <v>1</v>
      </c>
      <c r="H45" s="22">
        <v>3</v>
      </c>
      <c r="I45" s="22">
        <v>4</v>
      </c>
      <c r="J45" s="22">
        <v>2</v>
      </c>
      <c r="K45" s="22">
        <v>6</v>
      </c>
      <c r="L45" s="22">
        <v>9</v>
      </c>
      <c r="M45" s="22">
        <v>7</v>
      </c>
      <c r="N45" s="22">
        <v>5</v>
      </c>
      <c r="O45" s="22">
        <v>7</v>
      </c>
      <c r="P45" s="22">
        <v>15</v>
      </c>
      <c r="Q45" s="22">
        <v>24</v>
      </c>
      <c r="R45" s="22">
        <v>34</v>
      </c>
      <c r="S45" s="22">
        <v>31</v>
      </c>
      <c r="T45" s="22">
        <v>61</v>
      </c>
      <c r="U45" s="22">
        <v>74</v>
      </c>
      <c r="V45" s="22">
        <v>110</v>
      </c>
      <c r="W45" s="22">
        <v>115</v>
      </c>
      <c r="X45" s="22">
        <v>113</v>
      </c>
      <c r="Y45" s="22">
        <v>71</v>
      </c>
      <c r="Z45" s="22">
        <v>36</v>
      </c>
      <c r="AA45" s="22">
        <v>7</v>
      </c>
      <c r="AB45" s="22">
        <v>1</v>
      </c>
      <c r="AC45" s="22"/>
    </row>
    <row r="46" spans="1:29">
      <c r="A46" s="20">
        <f t="shared" ref="A46:A61" si="0">A45+1</f>
        <v>1992</v>
      </c>
      <c r="B46" s="20">
        <f t="shared" ref="B46:B60" si="1">SUM(H46:AC46)</f>
        <v>601</v>
      </c>
      <c r="C46" s="20">
        <v>0</v>
      </c>
      <c r="D46" s="20">
        <v>0</v>
      </c>
      <c r="E46" s="20">
        <v>1</v>
      </c>
      <c r="F46" s="20">
        <v>1</v>
      </c>
      <c r="G46" s="20">
        <v>2</v>
      </c>
      <c r="H46" s="20">
        <v>4</v>
      </c>
      <c r="I46" s="20">
        <v>2</v>
      </c>
      <c r="J46" s="20">
        <v>0</v>
      </c>
      <c r="K46" s="20">
        <v>4</v>
      </c>
      <c r="L46" s="20">
        <v>4</v>
      </c>
      <c r="M46" s="20">
        <v>5</v>
      </c>
      <c r="N46" s="20">
        <v>12</v>
      </c>
      <c r="O46" s="20">
        <v>9</v>
      </c>
      <c r="P46" s="20">
        <v>10</v>
      </c>
      <c r="Q46" s="20">
        <v>9</v>
      </c>
      <c r="R46" s="20">
        <v>16</v>
      </c>
      <c r="S46" s="20">
        <v>30</v>
      </c>
      <c r="T46" s="20">
        <v>41</v>
      </c>
      <c r="U46" s="20">
        <v>70</v>
      </c>
      <c r="V46" s="20">
        <v>105</v>
      </c>
      <c r="W46" s="20">
        <v>110</v>
      </c>
      <c r="X46" s="20">
        <v>86</v>
      </c>
      <c r="Y46" s="20">
        <v>61</v>
      </c>
      <c r="Z46" s="20">
        <v>21</v>
      </c>
      <c r="AA46" s="20">
        <v>2</v>
      </c>
      <c r="AB46" s="20">
        <v>0</v>
      </c>
      <c r="AC46" s="20">
        <v>0</v>
      </c>
    </row>
    <row r="47" spans="1:29">
      <c r="A47" s="20">
        <f t="shared" si="0"/>
        <v>1993</v>
      </c>
      <c r="B47" s="20">
        <f t="shared" si="1"/>
        <v>564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1</v>
      </c>
      <c r="K47" s="20">
        <v>3</v>
      </c>
      <c r="L47" s="20">
        <v>2</v>
      </c>
      <c r="M47" s="20">
        <v>3</v>
      </c>
      <c r="N47" s="20">
        <v>7</v>
      </c>
      <c r="O47" s="20">
        <v>10</v>
      </c>
      <c r="P47" s="20">
        <v>8</v>
      </c>
      <c r="Q47" s="20">
        <v>10</v>
      </c>
      <c r="R47" s="20">
        <v>24</v>
      </c>
      <c r="S47" s="20">
        <v>23</v>
      </c>
      <c r="T47" s="20">
        <v>46</v>
      </c>
      <c r="U47" s="20">
        <v>75</v>
      </c>
      <c r="V47" s="20">
        <v>91</v>
      </c>
      <c r="W47" s="20">
        <v>98</v>
      </c>
      <c r="X47" s="20">
        <v>84</v>
      </c>
      <c r="Y47" s="20">
        <v>57</v>
      </c>
      <c r="Z47" s="20">
        <v>16</v>
      </c>
      <c r="AA47" s="20">
        <v>6</v>
      </c>
      <c r="AB47" s="20">
        <v>0</v>
      </c>
      <c r="AC47" s="20">
        <v>0</v>
      </c>
    </row>
    <row r="48" spans="1:29">
      <c r="A48" s="20">
        <f t="shared" si="0"/>
        <v>1994</v>
      </c>
      <c r="B48" s="20">
        <f t="shared" si="1"/>
        <v>475</v>
      </c>
      <c r="C48" s="20">
        <v>0</v>
      </c>
      <c r="D48" s="20">
        <v>0</v>
      </c>
      <c r="E48" s="20">
        <v>1</v>
      </c>
      <c r="F48" s="20">
        <v>1</v>
      </c>
      <c r="G48" s="20">
        <v>0</v>
      </c>
      <c r="H48" s="20">
        <v>2</v>
      </c>
      <c r="I48" s="20">
        <v>0</v>
      </c>
      <c r="J48" s="20">
        <v>1</v>
      </c>
      <c r="K48" s="20">
        <v>3</v>
      </c>
      <c r="L48" s="20">
        <v>2</v>
      </c>
      <c r="M48" s="20">
        <v>8</v>
      </c>
      <c r="N48" s="20">
        <v>5</v>
      </c>
      <c r="O48" s="20">
        <v>8</v>
      </c>
      <c r="P48" s="20">
        <v>8</v>
      </c>
      <c r="Q48" s="20">
        <v>13</v>
      </c>
      <c r="R48" s="20">
        <v>14</v>
      </c>
      <c r="S48" s="20">
        <v>25</v>
      </c>
      <c r="T48" s="20">
        <v>42</v>
      </c>
      <c r="U48" s="20">
        <v>53</v>
      </c>
      <c r="V48" s="20">
        <v>74</v>
      </c>
      <c r="W48" s="20">
        <v>68</v>
      </c>
      <c r="X48" s="20">
        <v>76</v>
      </c>
      <c r="Y48" s="20">
        <v>46</v>
      </c>
      <c r="Z48" s="20">
        <v>24</v>
      </c>
      <c r="AA48" s="20">
        <v>3</v>
      </c>
      <c r="AB48" s="20">
        <v>0</v>
      </c>
      <c r="AC48" s="20">
        <v>0</v>
      </c>
    </row>
    <row r="49" spans="1:29">
      <c r="A49" s="20">
        <f t="shared" si="0"/>
        <v>1995</v>
      </c>
      <c r="B49" s="20">
        <f t="shared" si="1"/>
        <v>419</v>
      </c>
      <c r="C49" s="20">
        <v>0</v>
      </c>
      <c r="D49" s="20">
        <v>0</v>
      </c>
      <c r="E49" s="20">
        <v>0</v>
      </c>
      <c r="F49" s="20">
        <v>1</v>
      </c>
      <c r="G49" s="20">
        <v>0</v>
      </c>
      <c r="H49" s="20">
        <v>1</v>
      </c>
      <c r="I49" s="20">
        <v>1</v>
      </c>
      <c r="J49" s="20">
        <v>0</v>
      </c>
      <c r="K49" s="20">
        <v>4</v>
      </c>
      <c r="L49" s="20">
        <v>2</v>
      </c>
      <c r="M49" s="20">
        <v>0</v>
      </c>
      <c r="N49" s="20">
        <v>5</v>
      </c>
      <c r="O49" s="20">
        <v>2</v>
      </c>
      <c r="P49" s="20">
        <v>12</v>
      </c>
      <c r="Q49" s="20">
        <v>14</v>
      </c>
      <c r="R49" s="20">
        <v>10</v>
      </c>
      <c r="S49" s="20">
        <v>17</v>
      </c>
      <c r="T49" s="20">
        <v>18</v>
      </c>
      <c r="U49" s="20">
        <v>53</v>
      </c>
      <c r="V49" s="20">
        <v>72</v>
      </c>
      <c r="W49" s="20">
        <v>74</v>
      </c>
      <c r="X49" s="20">
        <v>68</v>
      </c>
      <c r="Y49" s="20">
        <v>46</v>
      </c>
      <c r="Z49" s="20">
        <v>15</v>
      </c>
      <c r="AA49" s="20">
        <v>5</v>
      </c>
      <c r="AB49" s="20">
        <v>0</v>
      </c>
      <c r="AC49" s="20">
        <v>0</v>
      </c>
    </row>
    <row r="50" spans="1:29">
      <c r="A50" s="20">
        <f t="shared" si="0"/>
        <v>1996</v>
      </c>
      <c r="B50" s="20">
        <f t="shared" si="1"/>
        <v>423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2</v>
      </c>
      <c r="J50" s="20">
        <v>1</v>
      </c>
      <c r="K50" s="20">
        <v>3</v>
      </c>
      <c r="L50" s="20">
        <v>5</v>
      </c>
      <c r="M50" s="20">
        <v>5</v>
      </c>
      <c r="N50" s="20">
        <v>6</v>
      </c>
      <c r="O50" s="20">
        <v>8</v>
      </c>
      <c r="P50" s="20">
        <v>9</v>
      </c>
      <c r="Q50" s="20">
        <v>9</v>
      </c>
      <c r="R50" s="20">
        <v>14</v>
      </c>
      <c r="S50" s="20">
        <v>23</v>
      </c>
      <c r="T50" s="20">
        <v>28</v>
      </c>
      <c r="U50" s="20">
        <v>44</v>
      </c>
      <c r="V50" s="20">
        <v>51</v>
      </c>
      <c r="W50" s="20">
        <v>80</v>
      </c>
      <c r="X50" s="20">
        <v>76</v>
      </c>
      <c r="Y50" s="20">
        <v>34</v>
      </c>
      <c r="Z50" s="20">
        <v>21</v>
      </c>
      <c r="AA50" s="20">
        <v>4</v>
      </c>
      <c r="AB50" s="20">
        <v>0</v>
      </c>
      <c r="AC50" s="20">
        <v>0</v>
      </c>
    </row>
    <row r="51" spans="1:29">
      <c r="A51" s="20">
        <f t="shared" si="0"/>
        <v>1997</v>
      </c>
      <c r="B51" s="20">
        <f t="shared" si="1"/>
        <v>357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3</v>
      </c>
      <c r="J51" s="20">
        <v>2</v>
      </c>
      <c r="K51" s="20">
        <v>2</v>
      </c>
      <c r="L51" s="20">
        <v>2</v>
      </c>
      <c r="M51" s="20">
        <v>6</v>
      </c>
      <c r="N51" s="20">
        <v>1</v>
      </c>
      <c r="O51" s="20">
        <v>5</v>
      </c>
      <c r="P51" s="20">
        <v>5</v>
      </c>
      <c r="Q51" s="20">
        <v>4</v>
      </c>
      <c r="R51" s="20">
        <v>12</v>
      </c>
      <c r="S51" s="20">
        <v>14</v>
      </c>
      <c r="T51" s="20">
        <v>33</v>
      </c>
      <c r="U51" s="20">
        <v>36</v>
      </c>
      <c r="V51" s="20">
        <v>47</v>
      </c>
      <c r="W51" s="20">
        <v>70</v>
      </c>
      <c r="X51" s="20">
        <v>53</v>
      </c>
      <c r="Y51" s="20">
        <v>46</v>
      </c>
      <c r="Z51" s="20">
        <v>14</v>
      </c>
      <c r="AA51" s="20">
        <v>2</v>
      </c>
      <c r="AB51" s="20">
        <v>0</v>
      </c>
      <c r="AC51" s="20">
        <v>0</v>
      </c>
    </row>
    <row r="52" spans="1:29">
      <c r="A52" s="20">
        <f t="shared" si="0"/>
        <v>1998</v>
      </c>
      <c r="B52" s="20">
        <f t="shared" si="1"/>
        <v>260</v>
      </c>
      <c r="C52" s="59">
        <v>1</v>
      </c>
      <c r="D52" s="59">
        <v>0</v>
      </c>
      <c r="E52" s="59">
        <v>0</v>
      </c>
      <c r="F52" s="59">
        <v>0</v>
      </c>
      <c r="G52" s="59">
        <v>0</v>
      </c>
      <c r="H52" s="59">
        <v>1</v>
      </c>
      <c r="I52" s="59">
        <v>0</v>
      </c>
      <c r="J52" s="59">
        <v>0</v>
      </c>
      <c r="K52" s="59">
        <v>2</v>
      </c>
      <c r="L52" s="59">
        <v>1</v>
      </c>
      <c r="M52" s="59">
        <v>2</v>
      </c>
      <c r="N52" s="59">
        <v>3</v>
      </c>
      <c r="O52" s="59">
        <v>8</v>
      </c>
      <c r="P52" s="59">
        <v>6</v>
      </c>
      <c r="Q52" s="59">
        <v>7</v>
      </c>
      <c r="R52" s="59">
        <v>8</v>
      </c>
      <c r="S52" s="59">
        <v>13</v>
      </c>
      <c r="T52" s="59">
        <v>17</v>
      </c>
      <c r="U52" s="59">
        <v>23</v>
      </c>
      <c r="V52" s="59">
        <v>31</v>
      </c>
      <c r="W52" s="59">
        <v>38</v>
      </c>
      <c r="X52" s="59">
        <v>49</v>
      </c>
      <c r="Y52" s="59">
        <v>32</v>
      </c>
      <c r="Z52" s="59">
        <v>16</v>
      </c>
      <c r="AA52" s="59">
        <v>3</v>
      </c>
      <c r="AB52" s="59">
        <v>0</v>
      </c>
      <c r="AC52" s="59">
        <v>0</v>
      </c>
    </row>
    <row r="53" spans="1:29">
      <c r="A53" s="20">
        <f t="shared" si="0"/>
        <v>1999</v>
      </c>
      <c r="B53" s="20">
        <f t="shared" si="1"/>
        <v>300</v>
      </c>
      <c r="C53" s="60">
        <v>0</v>
      </c>
      <c r="D53" s="60">
        <v>1</v>
      </c>
      <c r="E53" s="60">
        <v>1</v>
      </c>
      <c r="F53" s="60">
        <v>0</v>
      </c>
      <c r="G53" s="60">
        <v>1</v>
      </c>
      <c r="H53" s="60">
        <v>3</v>
      </c>
      <c r="I53" s="60">
        <v>1</v>
      </c>
      <c r="J53" s="60">
        <v>0</v>
      </c>
      <c r="K53" s="60">
        <v>2</v>
      </c>
      <c r="L53" s="60">
        <v>0</v>
      </c>
      <c r="M53" s="60">
        <v>3</v>
      </c>
      <c r="N53" s="60">
        <v>1</v>
      </c>
      <c r="O53" s="60">
        <v>1</v>
      </c>
      <c r="P53" s="60">
        <v>8</v>
      </c>
      <c r="Q53" s="60">
        <v>9</v>
      </c>
      <c r="R53" s="60">
        <v>13</v>
      </c>
      <c r="S53" s="60">
        <v>16</v>
      </c>
      <c r="T53" s="60">
        <v>15</v>
      </c>
      <c r="U53" s="60">
        <v>24</v>
      </c>
      <c r="V53" s="60">
        <v>37</v>
      </c>
      <c r="W53" s="60">
        <v>56</v>
      </c>
      <c r="X53" s="60">
        <v>45</v>
      </c>
      <c r="Y53" s="60">
        <v>38</v>
      </c>
      <c r="Z53" s="60">
        <v>20</v>
      </c>
      <c r="AA53" s="60">
        <v>8</v>
      </c>
      <c r="AB53" s="60">
        <v>0</v>
      </c>
      <c r="AC53" s="60">
        <v>0</v>
      </c>
    </row>
    <row r="54" spans="1:29">
      <c r="A54" s="20">
        <f t="shared" si="0"/>
        <v>2000</v>
      </c>
      <c r="B54" s="20">
        <f t="shared" si="1"/>
        <v>377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2</v>
      </c>
      <c r="J54" s="64">
        <v>2</v>
      </c>
      <c r="K54" s="64">
        <v>1</v>
      </c>
      <c r="L54" s="64">
        <v>4</v>
      </c>
      <c r="M54" s="64">
        <v>4</v>
      </c>
      <c r="N54" s="64">
        <v>3</v>
      </c>
      <c r="O54" s="64">
        <v>3</v>
      </c>
      <c r="P54" s="64">
        <v>7</v>
      </c>
      <c r="Q54" s="64">
        <v>8</v>
      </c>
      <c r="R54" s="64">
        <v>18</v>
      </c>
      <c r="S54" s="64">
        <v>13</v>
      </c>
      <c r="T54" s="64">
        <v>29</v>
      </c>
      <c r="U54" s="64">
        <v>39</v>
      </c>
      <c r="V54" s="64">
        <v>30</v>
      </c>
      <c r="W54" s="64">
        <v>60</v>
      </c>
      <c r="X54" s="64">
        <v>79</v>
      </c>
      <c r="Y54" s="64">
        <v>54</v>
      </c>
      <c r="Z54" s="64">
        <v>15</v>
      </c>
      <c r="AA54" s="64">
        <v>4</v>
      </c>
      <c r="AB54" s="64">
        <v>2</v>
      </c>
      <c r="AC54" s="64">
        <v>0</v>
      </c>
    </row>
    <row r="55" spans="1:29">
      <c r="A55" s="20">
        <f t="shared" si="0"/>
        <v>2001</v>
      </c>
      <c r="B55" s="20">
        <f t="shared" si="1"/>
        <v>412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1</v>
      </c>
      <c r="J55" s="68">
        <v>2</v>
      </c>
      <c r="K55" s="68">
        <v>4</v>
      </c>
      <c r="L55" s="68">
        <v>2</v>
      </c>
      <c r="M55" s="68">
        <v>4</v>
      </c>
      <c r="N55" s="68">
        <v>1</v>
      </c>
      <c r="O55" s="68">
        <v>5</v>
      </c>
      <c r="P55" s="68">
        <v>4</v>
      </c>
      <c r="Q55" s="68">
        <v>10</v>
      </c>
      <c r="R55" s="68">
        <v>16</v>
      </c>
      <c r="S55" s="68">
        <v>21</v>
      </c>
      <c r="T55" s="68">
        <v>22</v>
      </c>
      <c r="U55" s="68">
        <v>35</v>
      </c>
      <c r="V55" s="68">
        <v>59</v>
      </c>
      <c r="W55" s="68">
        <v>62</v>
      </c>
      <c r="X55" s="68">
        <v>73</v>
      </c>
      <c r="Y55" s="68">
        <v>57</v>
      </c>
      <c r="Z55" s="68">
        <v>29</v>
      </c>
      <c r="AA55" s="68">
        <v>4</v>
      </c>
      <c r="AB55" s="68">
        <v>1</v>
      </c>
      <c r="AC55" s="68">
        <v>0</v>
      </c>
    </row>
    <row r="56" spans="1:29">
      <c r="A56" s="20">
        <f t="shared" si="0"/>
        <v>2002</v>
      </c>
      <c r="B56" s="20">
        <f t="shared" si="1"/>
        <v>508</v>
      </c>
      <c r="C56" s="72">
        <v>0</v>
      </c>
      <c r="D56" s="72">
        <v>0</v>
      </c>
      <c r="E56" s="72">
        <v>1</v>
      </c>
      <c r="F56" s="72">
        <v>1</v>
      </c>
      <c r="G56" s="72">
        <v>0</v>
      </c>
      <c r="H56" s="72">
        <v>2</v>
      </c>
      <c r="I56" s="72">
        <v>2</v>
      </c>
      <c r="J56" s="72">
        <v>3</v>
      </c>
      <c r="K56" s="72">
        <v>0</v>
      </c>
      <c r="L56" s="72">
        <v>4</v>
      </c>
      <c r="M56" s="72">
        <v>2</v>
      </c>
      <c r="N56" s="72">
        <v>3</v>
      </c>
      <c r="O56" s="72">
        <v>2</v>
      </c>
      <c r="P56" s="72">
        <v>7</v>
      </c>
      <c r="Q56" s="72">
        <v>10</v>
      </c>
      <c r="R56" s="72">
        <v>18</v>
      </c>
      <c r="S56" s="72">
        <v>22</v>
      </c>
      <c r="T56" s="72">
        <v>28</v>
      </c>
      <c r="U56" s="72">
        <v>38</v>
      </c>
      <c r="V56" s="72">
        <v>78</v>
      </c>
      <c r="W56" s="72">
        <v>88</v>
      </c>
      <c r="X56" s="72">
        <v>87</v>
      </c>
      <c r="Y56" s="72">
        <v>66</v>
      </c>
      <c r="Z56" s="72">
        <v>36</v>
      </c>
      <c r="AA56" s="72">
        <v>9</v>
      </c>
      <c r="AB56" s="72">
        <v>3</v>
      </c>
      <c r="AC56" s="72">
        <v>0</v>
      </c>
    </row>
    <row r="57" spans="1:29">
      <c r="A57" s="20">
        <f t="shared" si="0"/>
        <v>2003</v>
      </c>
      <c r="B57" s="20">
        <f t="shared" si="1"/>
        <v>575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1</v>
      </c>
      <c r="J57" s="76">
        <v>1</v>
      </c>
      <c r="K57" s="76">
        <v>2</v>
      </c>
      <c r="L57" s="76">
        <v>3</v>
      </c>
      <c r="M57" s="76">
        <v>3</v>
      </c>
      <c r="N57" s="76">
        <v>3</v>
      </c>
      <c r="O57" s="76">
        <v>3</v>
      </c>
      <c r="P57" s="76">
        <v>8</v>
      </c>
      <c r="Q57" s="76">
        <v>13</v>
      </c>
      <c r="R57" s="76">
        <v>19</v>
      </c>
      <c r="S57" s="76">
        <v>24</v>
      </c>
      <c r="T57" s="76">
        <v>39</v>
      </c>
      <c r="U57" s="76">
        <v>46</v>
      </c>
      <c r="V57" s="76">
        <v>61</v>
      </c>
      <c r="W57" s="76">
        <v>102</v>
      </c>
      <c r="X57" s="76">
        <v>109</v>
      </c>
      <c r="Y57" s="76">
        <v>81</v>
      </c>
      <c r="Z57" s="76">
        <v>47</v>
      </c>
      <c r="AA57" s="76">
        <v>8</v>
      </c>
      <c r="AB57" s="76">
        <v>2</v>
      </c>
      <c r="AC57" s="76">
        <v>0</v>
      </c>
    </row>
    <row r="58" spans="1:29">
      <c r="A58" s="20">
        <f t="shared" si="0"/>
        <v>2004</v>
      </c>
      <c r="B58" s="20">
        <f t="shared" si="1"/>
        <v>647</v>
      </c>
      <c r="C58" s="85">
        <v>0</v>
      </c>
      <c r="D58" s="85">
        <v>0</v>
      </c>
      <c r="E58" s="85">
        <v>0</v>
      </c>
      <c r="F58" s="85">
        <v>1</v>
      </c>
      <c r="G58" s="85">
        <v>0</v>
      </c>
      <c r="H58" s="85">
        <v>1</v>
      </c>
      <c r="I58" s="85">
        <v>0</v>
      </c>
      <c r="J58" s="85">
        <v>3</v>
      </c>
      <c r="K58" s="85">
        <v>4</v>
      </c>
      <c r="L58" s="85">
        <v>2</v>
      </c>
      <c r="M58" s="85">
        <v>2</v>
      </c>
      <c r="N58" s="85">
        <v>2</v>
      </c>
      <c r="O58" s="85">
        <v>6</v>
      </c>
      <c r="P58" s="85">
        <v>11</v>
      </c>
      <c r="Q58" s="85">
        <v>9</v>
      </c>
      <c r="R58" s="85">
        <v>21</v>
      </c>
      <c r="S58" s="85">
        <v>34</v>
      </c>
      <c r="T58" s="85">
        <v>33</v>
      </c>
      <c r="U58" s="85">
        <v>54</v>
      </c>
      <c r="V58" s="85">
        <v>75</v>
      </c>
      <c r="W58" s="85">
        <v>100</v>
      </c>
      <c r="X58" s="85">
        <v>120</v>
      </c>
      <c r="Y58" s="85">
        <v>103</v>
      </c>
      <c r="Z58" s="85">
        <v>51</v>
      </c>
      <c r="AA58" s="85">
        <v>14</v>
      </c>
      <c r="AB58" s="85">
        <v>2</v>
      </c>
      <c r="AC58" s="85">
        <v>0</v>
      </c>
    </row>
    <row r="59" spans="1:29">
      <c r="A59" s="20">
        <f t="shared" si="0"/>
        <v>2005</v>
      </c>
      <c r="B59" s="20">
        <f t="shared" si="1"/>
        <v>767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1</v>
      </c>
      <c r="L59" s="87">
        <v>4</v>
      </c>
      <c r="M59" s="87">
        <v>2</v>
      </c>
      <c r="N59" s="87">
        <v>6</v>
      </c>
      <c r="O59" s="87">
        <v>6</v>
      </c>
      <c r="P59" s="87">
        <v>8</v>
      </c>
      <c r="Q59" s="87">
        <v>15</v>
      </c>
      <c r="R59" s="87">
        <v>25</v>
      </c>
      <c r="S59" s="87">
        <v>48</v>
      </c>
      <c r="T59" s="87">
        <v>58</v>
      </c>
      <c r="U59" s="87">
        <v>51</v>
      </c>
      <c r="V59" s="87">
        <v>83</v>
      </c>
      <c r="W59" s="87">
        <v>124</v>
      </c>
      <c r="X59" s="87">
        <v>156</v>
      </c>
      <c r="Y59" s="87">
        <v>116</v>
      </c>
      <c r="Z59" s="87">
        <v>50</v>
      </c>
      <c r="AA59" s="87">
        <v>11</v>
      </c>
      <c r="AB59" s="87">
        <v>3</v>
      </c>
      <c r="AC59" s="87">
        <v>0</v>
      </c>
    </row>
    <row r="60" spans="1:29">
      <c r="A60" s="20">
        <f t="shared" si="0"/>
        <v>2006</v>
      </c>
      <c r="B60" s="20">
        <f t="shared" si="1"/>
        <v>911</v>
      </c>
      <c r="C60" s="80">
        <v>0</v>
      </c>
      <c r="D60" s="80">
        <v>0</v>
      </c>
      <c r="E60" s="80">
        <v>1</v>
      </c>
      <c r="F60" s="80">
        <v>0</v>
      </c>
      <c r="G60" s="80">
        <v>0</v>
      </c>
      <c r="H60" s="80">
        <v>1</v>
      </c>
      <c r="I60" s="80">
        <v>1</v>
      </c>
      <c r="J60" s="80">
        <v>0</v>
      </c>
      <c r="K60" s="80">
        <v>1</v>
      </c>
      <c r="L60" s="80">
        <v>0</v>
      </c>
      <c r="M60" s="80">
        <v>6</v>
      </c>
      <c r="N60" s="80">
        <v>7</v>
      </c>
      <c r="O60" s="80">
        <v>8</v>
      </c>
      <c r="P60" s="80">
        <v>13</v>
      </c>
      <c r="Q60" s="80">
        <v>21</v>
      </c>
      <c r="R60" s="80">
        <v>23</v>
      </c>
      <c r="S60" s="80">
        <v>40</v>
      </c>
      <c r="T60" s="80">
        <v>56</v>
      </c>
      <c r="U60" s="80">
        <v>66</v>
      </c>
      <c r="V60" s="80">
        <v>105</v>
      </c>
      <c r="W60" s="80">
        <v>142</v>
      </c>
      <c r="X60" s="80">
        <v>173</v>
      </c>
      <c r="Y60" s="80">
        <v>168</v>
      </c>
      <c r="Z60" s="80">
        <v>64</v>
      </c>
      <c r="AA60" s="80">
        <v>13</v>
      </c>
      <c r="AB60" s="80">
        <v>3</v>
      </c>
      <c r="AC60" s="80">
        <v>0</v>
      </c>
    </row>
    <row r="61" spans="1:29">
      <c r="A61" s="20">
        <f t="shared" si="0"/>
        <v>2007</v>
      </c>
    </row>
    <row r="62" spans="1:29">
      <c r="C62" s="93">
        <v>1</v>
      </c>
      <c r="D62" s="93">
        <v>0</v>
      </c>
      <c r="E62" s="93">
        <v>0</v>
      </c>
      <c r="F62" s="93">
        <v>0</v>
      </c>
      <c r="G62" s="93">
        <v>0</v>
      </c>
      <c r="H62" s="93">
        <f>SUM(C62:G62)</f>
        <v>1</v>
      </c>
      <c r="I62" s="93">
        <v>0</v>
      </c>
      <c r="J62" s="93">
        <v>0</v>
      </c>
      <c r="K62" s="93">
        <v>0</v>
      </c>
      <c r="L62" s="93">
        <v>1</v>
      </c>
      <c r="M62" s="93">
        <v>1</v>
      </c>
      <c r="N62" s="93">
        <v>1</v>
      </c>
      <c r="O62" s="93">
        <v>2</v>
      </c>
      <c r="P62" s="93">
        <v>1</v>
      </c>
      <c r="Q62" s="93">
        <v>5</v>
      </c>
      <c r="R62" s="93">
        <v>6</v>
      </c>
      <c r="S62" s="93">
        <v>8</v>
      </c>
      <c r="T62" s="93">
        <v>12</v>
      </c>
      <c r="U62" s="93">
        <v>13</v>
      </c>
      <c r="V62" s="93">
        <v>21</v>
      </c>
      <c r="W62" s="93">
        <v>20</v>
      </c>
      <c r="X62" s="93">
        <v>29</v>
      </c>
      <c r="Y62" s="93">
        <v>20</v>
      </c>
      <c r="Z62" s="93">
        <v>13</v>
      </c>
      <c r="AA62" s="93">
        <v>2</v>
      </c>
      <c r="AB62" s="93">
        <v>0</v>
      </c>
      <c r="AC62" s="93">
        <v>0</v>
      </c>
    </row>
    <row r="63" spans="1:29"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f>SUM(C63:G63)</f>
        <v>0</v>
      </c>
      <c r="I63" s="93">
        <v>0</v>
      </c>
      <c r="J63" s="93">
        <v>0</v>
      </c>
      <c r="K63" s="93">
        <v>2</v>
      </c>
      <c r="L63" s="93">
        <v>0</v>
      </c>
      <c r="M63" s="93">
        <v>1</v>
      </c>
      <c r="N63" s="93">
        <v>2</v>
      </c>
      <c r="O63" s="93">
        <v>5</v>
      </c>
      <c r="P63" s="93">
        <v>3</v>
      </c>
      <c r="Q63" s="93">
        <v>2</v>
      </c>
      <c r="R63" s="93">
        <v>0</v>
      </c>
      <c r="S63" s="93">
        <v>3</v>
      </c>
      <c r="T63" s="93">
        <v>2</v>
      </c>
      <c r="U63" s="93">
        <v>5</v>
      </c>
      <c r="V63" s="93">
        <v>4</v>
      </c>
      <c r="W63" s="93">
        <v>5</v>
      </c>
      <c r="X63" s="93">
        <v>7</v>
      </c>
      <c r="Y63" s="93">
        <v>3</v>
      </c>
      <c r="Z63" s="93">
        <v>1</v>
      </c>
      <c r="AA63" s="93">
        <v>0</v>
      </c>
      <c r="AB63" s="93">
        <v>0</v>
      </c>
      <c r="AC63" s="93">
        <v>0</v>
      </c>
    </row>
    <row r="64" spans="1:29"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93">
        <f>SUM(C64:G64)</f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1</v>
      </c>
      <c r="P64" s="93">
        <v>2</v>
      </c>
      <c r="Q64" s="93">
        <v>0</v>
      </c>
      <c r="R64" s="93">
        <v>2</v>
      </c>
      <c r="S64" s="93">
        <v>2</v>
      </c>
      <c r="T64" s="93">
        <v>3</v>
      </c>
      <c r="U64" s="93">
        <v>5</v>
      </c>
      <c r="V64" s="93">
        <v>6</v>
      </c>
      <c r="W64" s="93">
        <v>13</v>
      </c>
      <c r="X64" s="93">
        <v>13</v>
      </c>
      <c r="Y64" s="93">
        <v>9</v>
      </c>
      <c r="Z64" s="93">
        <v>2</v>
      </c>
      <c r="AA64" s="93">
        <v>1</v>
      </c>
      <c r="AB64" s="93">
        <v>0</v>
      </c>
      <c r="AC64" s="93">
        <v>0</v>
      </c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>
      <selection activeCell="H55" sqref="H55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AC109"/>
  <sheetViews>
    <sheetView topLeftCell="A85" workbookViewId="0">
      <selection activeCell="A101" sqref="A101:AB109"/>
    </sheetView>
    <sheetView workbookViewId="1"/>
    <sheetView workbookViewId="2"/>
    <sheetView workbookViewId="3"/>
    <sheetView workbookViewId="4"/>
  </sheetViews>
  <sheetFormatPr defaultRowHeight="12.75"/>
  <sheetData>
    <row r="1" spans="1:29" ht="78.75">
      <c r="A1" s="37" t="s">
        <v>53</v>
      </c>
      <c r="B1" s="37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6</v>
      </c>
      <c r="I1" s="37" t="s">
        <v>7</v>
      </c>
      <c r="J1" s="37" t="s">
        <v>8</v>
      </c>
      <c r="K1" s="37" t="s">
        <v>9</v>
      </c>
      <c r="L1" s="37" t="s">
        <v>10</v>
      </c>
      <c r="M1" s="37" t="s">
        <v>11</v>
      </c>
      <c r="N1" s="37" t="s">
        <v>12</v>
      </c>
      <c r="O1" s="37" t="s">
        <v>13</v>
      </c>
      <c r="P1" s="37" t="s">
        <v>14</v>
      </c>
      <c r="Q1" s="37" t="s">
        <v>15</v>
      </c>
      <c r="R1" s="37" t="s">
        <v>16</v>
      </c>
      <c r="S1" s="37" t="s">
        <v>17</v>
      </c>
      <c r="T1" s="37" t="s">
        <v>18</v>
      </c>
      <c r="U1" s="37" t="s">
        <v>19</v>
      </c>
      <c r="V1" s="37" t="s">
        <v>20</v>
      </c>
      <c r="W1" s="37" t="s">
        <v>21</v>
      </c>
      <c r="X1" s="37" t="s">
        <v>22</v>
      </c>
      <c r="Y1" s="37" t="s">
        <v>23</v>
      </c>
      <c r="Z1" s="37" t="s">
        <v>24</v>
      </c>
      <c r="AA1" s="37" t="s">
        <v>25</v>
      </c>
      <c r="AB1" s="37" t="s">
        <v>26</v>
      </c>
      <c r="AC1" s="37"/>
    </row>
    <row r="2" spans="1:29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>
      <c r="A3" s="41">
        <v>1900</v>
      </c>
      <c r="B3" s="43"/>
      <c r="C3" s="42">
        <v>0.76777838835580736</v>
      </c>
      <c r="D3" s="42">
        <v>0.93702228590698766</v>
      </c>
      <c r="E3" s="42">
        <v>0.97081532797027381</v>
      </c>
      <c r="F3" s="42">
        <v>0.98118541418289817</v>
      </c>
      <c r="G3" s="42">
        <v>0.98554305679352217</v>
      </c>
      <c r="H3" s="42"/>
      <c r="I3" s="42">
        <v>0.99210763571544991</v>
      </c>
      <c r="J3" s="42">
        <v>0.99491772898298425</v>
      </c>
      <c r="K3" s="42">
        <v>0.99182134036864411</v>
      </c>
      <c r="L3" s="42">
        <v>0.988447962237605</v>
      </c>
      <c r="M3" s="42">
        <v>0.9866349294215333</v>
      </c>
      <c r="N3" s="42">
        <v>0.98591648538609555</v>
      </c>
      <c r="O3" s="42">
        <v>0.98437195181862069</v>
      </c>
      <c r="P3" s="42">
        <v>0.98278978442297449</v>
      </c>
      <c r="Q3" s="42">
        <v>0.97989768715325309</v>
      </c>
      <c r="R3" s="42">
        <v>0.97443134492458394</v>
      </c>
      <c r="S3" s="42">
        <v>0.96604136945111485</v>
      </c>
      <c r="T3" s="42">
        <v>0.9540153176343471</v>
      </c>
      <c r="U3" s="42">
        <v>0.93365680428424935</v>
      </c>
      <c r="V3" s="42">
        <v>0.90203120279067217</v>
      </c>
      <c r="W3" s="42">
        <v>0.8592696441685026</v>
      </c>
      <c r="X3" s="42">
        <v>0.78521096128751633</v>
      </c>
      <c r="Y3" s="42">
        <v>0.69461727267538098</v>
      </c>
      <c r="Z3" s="42">
        <v>0.57128056361375879</v>
      </c>
      <c r="AA3" s="42">
        <v>0.23879040667361839</v>
      </c>
      <c r="AB3" s="42">
        <v>1</v>
      </c>
      <c r="AC3" s="43"/>
    </row>
    <row r="4" spans="1:29">
      <c r="A4" s="41">
        <v>1901</v>
      </c>
      <c r="B4" s="43"/>
      <c r="C4" s="42">
        <v>0.80038472366882696</v>
      </c>
      <c r="D4" s="42">
        <v>0.9476411491106721</v>
      </c>
      <c r="E4" s="42">
        <v>0.97666632524240093</v>
      </c>
      <c r="F4" s="42">
        <v>0.98425334832309264</v>
      </c>
      <c r="G4" s="42">
        <v>0.98784694155844954</v>
      </c>
      <c r="H4" s="42"/>
      <c r="I4" s="42">
        <v>0.99310131057742557</v>
      </c>
      <c r="J4" s="42">
        <v>0.99554948052400283</v>
      </c>
      <c r="K4" s="42">
        <v>0.99234411468464123</v>
      </c>
      <c r="L4" s="42">
        <v>0.98910172272730845</v>
      </c>
      <c r="M4" s="42">
        <v>0.98737607180004883</v>
      </c>
      <c r="N4" s="42">
        <v>0.98626644184500334</v>
      </c>
      <c r="O4" s="42">
        <v>0.98504251189013226</v>
      </c>
      <c r="P4" s="42">
        <v>0.98274770599048922</v>
      </c>
      <c r="Q4" s="42">
        <v>0.98077175614829093</v>
      </c>
      <c r="R4" s="42">
        <v>0.97452120814367904</v>
      </c>
      <c r="S4" s="42">
        <v>0.96709174971149026</v>
      </c>
      <c r="T4" s="42">
        <v>0.95372706424006859</v>
      </c>
      <c r="U4" s="42">
        <v>0.93502100417947653</v>
      </c>
      <c r="V4" s="42">
        <v>0.90373439976178394</v>
      </c>
      <c r="W4" s="42">
        <v>0.85883516459630704</v>
      </c>
      <c r="X4" s="42">
        <v>0.78616561144368557</v>
      </c>
      <c r="Y4" s="42">
        <v>0.70052264131032449</v>
      </c>
      <c r="Z4" s="42">
        <v>0.56350249802787267</v>
      </c>
      <c r="AA4" s="42">
        <v>0.26192434210526316</v>
      </c>
      <c r="AB4" s="42">
        <v>1</v>
      </c>
      <c r="AC4" s="43"/>
    </row>
    <row r="5" spans="1:29">
      <c r="A5" s="41">
        <v>1902</v>
      </c>
      <c r="B5" s="43"/>
      <c r="C5" s="42">
        <v>0.80127368357811146</v>
      </c>
      <c r="D5" s="42">
        <v>0.94738651952713482</v>
      </c>
      <c r="E5" s="42">
        <v>0.97531419239522565</v>
      </c>
      <c r="F5" s="42">
        <v>0.9847578868579302</v>
      </c>
      <c r="G5" s="42">
        <v>0.98857813587886989</v>
      </c>
      <c r="H5" s="42"/>
      <c r="I5" s="42">
        <v>0.9933593045733583</v>
      </c>
      <c r="J5" s="42">
        <v>0.99566318451762315</v>
      </c>
      <c r="K5" s="42">
        <v>0.99268334751560938</v>
      </c>
      <c r="L5" s="42">
        <v>0.98962681528233243</v>
      </c>
      <c r="M5" s="42">
        <v>0.98796208179092482</v>
      </c>
      <c r="N5" s="42">
        <v>0.98685337842111087</v>
      </c>
      <c r="O5" s="42">
        <v>0.98588484161346535</v>
      </c>
      <c r="P5" s="42">
        <v>0.98398524216191485</v>
      </c>
      <c r="Q5" s="42">
        <v>0.98165666497813719</v>
      </c>
      <c r="R5" s="42">
        <v>0.97627499120587002</v>
      </c>
      <c r="S5" s="42">
        <v>0.96900315705942464</v>
      </c>
      <c r="T5" s="42">
        <v>0.9570638515926102</v>
      </c>
      <c r="U5" s="42">
        <v>0.93921627248266404</v>
      </c>
      <c r="V5" s="42">
        <v>0.9109828650370998</v>
      </c>
      <c r="W5" s="42">
        <v>0.87177117851984032</v>
      </c>
      <c r="X5" s="42">
        <v>0.80435517317633898</v>
      </c>
      <c r="Y5" s="42">
        <v>0.73634967334400558</v>
      </c>
      <c r="Z5" s="42">
        <v>0.62029317634043224</v>
      </c>
      <c r="AA5" s="42">
        <v>0.3006284208392459</v>
      </c>
      <c r="AB5" s="42">
        <v>1</v>
      </c>
      <c r="AC5" s="43"/>
    </row>
    <row r="6" spans="1:29">
      <c r="A6" s="41">
        <v>1903</v>
      </c>
      <c r="B6" s="43"/>
      <c r="C6" s="42">
        <v>0.80800269646040268</v>
      </c>
      <c r="D6" s="42">
        <v>0.94988242474286022</v>
      </c>
      <c r="E6" s="42">
        <v>0.97674104124408379</v>
      </c>
      <c r="F6" s="42">
        <v>0.98522800026327284</v>
      </c>
      <c r="G6" s="42">
        <v>0.98899519527066238</v>
      </c>
      <c r="H6" s="42"/>
      <c r="I6" s="42">
        <v>0.99321593495941463</v>
      </c>
      <c r="J6" s="42">
        <v>0.99556658402459219</v>
      </c>
      <c r="K6" s="42">
        <v>0.99242400367691685</v>
      </c>
      <c r="L6" s="42">
        <v>0.98942181373195448</v>
      </c>
      <c r="M6" s="42">
        <v>0.98771909837001148</v>
      </c>
      <c r="N6" s="42">
        <v>0.98678863786451387</v>
      </c>
      <c r="O6" s="42">
        <v>0.98529732337692377</v>
      </c>
      <c r="P6" s="42">
        <v>0.98366795572915233</v>
      </c>
      <c r="Q6" s="42">
        <v>0.98138035475363872</v>
      </c>
      <c r="R6" s="42">
        <v>0.97567374749516578</v>
      </c>
      <c r="S6" s="42">
        <v>0.96737032560894642</v>
      </c>
      <c r="T6" s="42">
        <v>0.95502866332570924</v>
      </c>
      <c r="U6" s="42">
        <v>0.93582470019575514</v>
      </c>
      <c r="V6" s="42">
        <v>0.9072525019398483</v>
      </c>
      <c r="W6" s="42">
        <v>0.86455639675566776</v>
      </c>
      <c r="X6" s="42">
        <v>0.79532086026166049</v>
      </c>
      <c r="Y6" s="42">
        <v>0.71632738023092202</v>
      </c>
      <c r="Z6" s="42">
        <v>0.60441724424194443</v>
      </c>
      <c r="AA6" s="42">
        <v>0.27329068372650933</v>
      </c>
      <c r="AB6" s="42">
        <v>1</v>
      </c>
      <c r="AC6" s="43"/>
    </row>
    <row r="7" spans="1:29">
      <c r="A7" s="41">
        <v>1904</v>
      </c>
      <c r="B7" s="43"/>
      <c r="C7" s="42">
        <v>0.79985024639589164</v>
      </c>
      <c r="D7" s="42">
        <v>0.9501395164608204</v>
      </c>
      <c r="E7" s="42">
        <v>0.97829979712055004</v>
      </c>
      <c r="F7" s="42">
        <v>0.98565579809663473</v>
      </c>
      <c r="G7" s="42">
        <v>0.98975818325637432</v>
      </c>
      <c r="H7" s="42"/>
      <c r="I7" s="42">
        <v>0.99330521371215841</v>
      </c>
      <c r="J7" s="42">
        <v>0.99519106949094582</v>
      </c>
      <c r="K7" s="42">
        <v>0.99187865549664211</v>
      </c>
      <c r="L7" s="42">
        <v>0.98894176032246661</v>
      </c>
      <c r="M7" s="42">
        <v>0.98734831916799837</v>
      </c>
      <c r="N7" s="42">
        <v>0.98645424351022437</v>
      </c>
      <c r="O7" s="42">
        <v>0.98526694262618209</v>
      </c>
      <c r="P7" s="42">
        <v>0.98365611921049745</v>
      </c>
      <c r="Q7" s="42">
        <v>0.98068677497270773</v>
      </c>
      <c r="R7" s="42">
        <v>0.974816751957296</v>
      </c>
      <c r="S7" s="42">
        <v>0.96695047957292735</v>
      </c>
      <c r="T7" s="42">
        <v>0.95299995194336429</v>
      </c>
      <c r="U7" s="42">
        <v>0.93458986999001536</v>
      </c>
      <c r="V7" s="42">
        <v>0.90145359550533632</v>
      </c>
      <c r="W7" s="42">
        <v>0.86045920959057198</v>
      </c>
      <c r="X7" s="42">
        <v>0.78716153913998665</v>
      </c>
      <c r="Y7" s="42">
        <v>0.7005415737496018</v>
      </c>
      <c r="Z7" s="42">
        <v>0.56621866505587437</v>
      </c>
      <c r="AA7" s="42">
        <v>0.28120686255176497</v>
      </c>
      <c r="AB7" s="42">
        <v>1</v>
      </c>
      <c r="AC7" s="43"/>
    </row>
    <row r="8" spans="1:29">
      <c r="A8" s="41">
        <v>1905</v>
      </c>
      <c r="B8" s="43"/>
      <c r="C8" s="42">
        <v>0.79771512830383184</v>
      </c>
      <c r="D8" s="42">
        <v>0.95213598175945102</v>
      </c>
      <c r="E8" s="42">
        <v>0.97847931154239731</v>
      </c>
      <c r="F8" s="42">
        <v>0.98656815407363352</v>
      </c>
      <c r="G8" s="42">
        <v>0.9903686556190392</v>
      </c>
      <c r="H8" s="42"/>
      <c r="I8" s="42">
        <v>0.99382916435783397</v>
      </c>
      <c r="J8" s="42">
        <v>0.99551716159691372</v>
      </c>
      <c r="K8" s="42">
        <v>0.99241364604904858</v>
      </c>
      <c r="L8" s="42">
        <v>0.98965017047527748</v>
      </c>
      <c r="M8" s="42">
        <v>0.98802110620654193</v>
      </c>
      <c r="N8" s="42">
        <v>0.98703736048868373</v>
      </c>
      <c r="O8" s="42">
        <v>0.98571467624700959</v>
      </c>
      <c r="P8" s="42">
        <v>0.98420557705794676</v>
      </c>
      <c r="Q8" s="42">
        <v>0.98080643760570208</v>
      </c>
      <c r="R8" s="42">
        <v>0.97638244105770489</v>
      </c>
      <c r="S8" s="42">
        <v>0.9673729164770033</v>
      </c>
      <c r="T8" s="42">
        <v>0.95412667356077419</v>
      </c>
      <c r="U8" s="42">
        <v>0.93490736571176125</v>
      </c>
      <c r="V8" s="42">
        <v>0.90507852873253003</v>
      </c>
      <c r="W8" s="42">
        <v>0.86025514820670379</v>
      </c>
      <c r="X8" s="42">
        <v>0.79710800263445036</v>
      </c>
      <c r="Y8" s="42">
        <v>0.70201779671638054</v>
      </c>
      <c r="Z8" s="42">
        <v>0.60040624134428955</v>
      </c>
      <c r="AA8" s="42">
        <v>0.25486381322957197</v>
      </c>
      <c r="AB8" s="42">
        <v>1</v>
      </c>
      <c r="AC8" s="43"/>
    </row>
    <row r="9" spans="1:29">
      <c r="A9" s="41">
        <v>1906</v>
      </c>
      <c r="B9" s="43"/>
      <c r="C9" s="42">
        <v>0.83701783876329183</v>
      </c>
      <c r="D9" s="42">
        <v>0.95968648675945711</v>
      </c>
      <c r="E9" s="42">
        <v>0.98280638017564936</v>
      </c>
      <c r="F9" s="42">
        <v>0.98924953176497499</v>
      </c>
      <c r="G9" s="42">
        <v>0.99225277116414889</v>
      </c>
      <c r="H9" s="42"/>
      <c r="I9" s="42">
        <v>0.99537370252148394</v>
      </c>
      <c r="J9" s="42">
        <v>0.99661744606683245</v>
      </c>
      <c r="K9" s="42">
        <v>0.99439446654235175</v>
      </c>
      <c r="L9" s="42">
        <v>0.99215420934756304</v>
      </c>
      <c r="M9" s="42">
        <v>0.991039228569083</v>
      </c>
      <c r="N9" s="42">
        <v>0.99019965435138779</v>
      </c>
      <c r="O9" s="42">
        <v>0.98914028391308295</v>
      </c>
      <c r="P9" s="42">
        <v>0.9882477852096877</v>
      </c>
      <c r="Q9" s="42">
        <v>0.98492174889046047</v>
      </c>
      <c r="R9" s="42">
        <v>0.98173809839863202</v>
      </c>
      <c r="S9" s="42">
        <v>0.97421846058344708</v>
      </c>
      <c r="T9" s="42">
        <v>0.96378909235344079</v>
      </c>
      <c r="U9" s="42">
        <v>0.94760026530025299</v>
      </c>
      <c r="V9" s="42">
        <v>0.92238532593320688</v>
      </c>
      <c r="W9" s="42">
        <v>0.8844238975817923</v>
      </c>
      <c r="X9" s="42">
        <v>0.82734324879325172</v>
      </c>
      <c r="Y9" s="42">
        <v>0.74181232216479875</v>
      </c>
      <c r="Z9" s="42">
        <v>0.65720421817781327</v>
      </c>
      <c r="AA9" s="42">
        <v>0.33856665212966996</v>
      </c>
      <c r="AB9" s="42">
        <v>1</v>
      </c>
      <c r="AC9" s="43"/>
    </row>
    <row r="10" spans="1:29">
      <c r="A10" s="41">
        <v>1907</v>
      </c>
      <c r="B10" s="43"/>
      <c r="C10" s="42">
        <v>0.84191634640906465</v>
      </c>
      <c r="D10" s="42">
        <v>0.96175964908373368</v>
      </c>
      <c r="E10" s="42">
        <v>0.98310846705249244</v>
      </c>
      <c r="F10" s="42">
        <v>0.98947309618834223</v>
      </c>
      <c r="G10" s="42">
        <v>0.99226547133927034</v>
      </c>
      <c r="H10" s="42"/>
      <c r="I10" s="42">
        <v>0.99539138491634671</v>
      </c>
      <c r="J10" s="42">
        <v>0.99674074066221208</v>
      </c>
      <c r="K10" s="42">
        <v>0.99450370884453598</v>
      </c>
      <c r="L10" s="42">
        <v>0.99232146373687868</v>
      </c>
      <c r="M10" s="42">
        <v>0.99124613065374445</v>
      </c>
      <c r="N10" s="42">
        <v>0.99003747863957825</v>
      </c>
      <c r="O10" s="42">
        <v>0.98867751167207307</v>
      </c>
      <c r="P10" s="42">
        <v>0.98784122342570047</v>
      </c>
      <c r="Q10" s="42">
        <v>0.98483228636047082</v>
      </c>
      <c r="R10" s="42">
        <v>0.98099495949715276</v>
      </c>
      <c r="S10" s="42">
        <v>0.97302350514893243</v>
      </c>
      <c r="T10" s="42">
        <v>0.96168482385849352</v>
      </c>
      <c r="U10" s="42">
        <v>0.94509879318928891</v>
      </c>
      <c r="V10" s="42">
        <v>0.91703256517476373</v>
      </c>
      <c r="W10" s="42">
        <v>0.87594491889020554</v>
      </c>
      <c r="X10" s="42">
        <v>0.80949941020853</v>
      </c>
      <c r="Y10" s="42">
        <v>0.72004791908883048</v>
      </c>
      <c r="Z10" s="42">
        <v>0.62766528814651701</v>
      </c>
      <c r="AA10" s="42">
        <v>0.37942881683487217</v>
      </c>
      <c r="AB10" s="42">
        <v>1</v>
      </c>
      <c r="AC10" s="43"/>
    </row>
    <row r="11" spans="1:29">
      <c r="A11" s="41">
        <v>1908</v>
      </c>
      <c r="B11" s="43"/>
      <c r="C11" s="42">
        <v>0.85204815393693956</v>
      </c>
      <c r="D11" s="42">
        <v>0.96571054918941335</v>
      </c>
      <c r="E11" s="42">
        <v>0.98465014367449832</v>
      </c>
      <c r="F11" s="42">
        <v>0.99023999085963244</v>
      </c>
      <c r="G11" s="42">
        <v>0.99321270192113742</v>
      </c>
      <c r="H11" s="42"/>
      <c r="I11" s="42">
        <v>0.99578784418152722</v>
      </c>
      <c r="J11" s="42">
        <v>0.99695594146330391</v>
      </c>
      <c r="K11" s="42">
        <v>0.9949608915408964</v>
      </c>
      <c r="L11" s="42">
        <v>0.9930052461207739</v>
      </c>
      <c r="M11" s="42">
        <v>0.99204298306156014</v>
      </c>
      <c r="N11" s="42">
        <v>0.99103468073247825</v>
      </c>
      <c r="O11" s="42">
        <v>0.98997181830726755</v>
      </c>
      <c r="P11" s="42">
        <v>0.9888319119161828</v>
      </c>
      <c r="Q11" s="42">
        <v>0.98598883124939563</v>
      </c>
      <c r="R11" s="42">
        <v>0.98238359669053454</v>
      </c>
      <c r="S11" s="42">
        <v>0.97536348227052372</v>
      </c>
      <c r="T11" s="42">
        <v>0.96455584169588038</v>
      </c>
      <c r="U11" s="42">
        <v>0.94901248192801246</v>
      </c>
      <c r="V11" s="42">
        <v>0.92465002749393366</v>
      </c>
      <c r="W11" s="42">
        <v>0.88809773527325131</v>
      </c>
      <c r="X11" s="42">
        <v>0.82613576791066179</v>
      </c>
      <c r="Y11" s="42">
        <v>0.74525430364878686</v>
      </c>
      <c r="Z11" s="42">
        <v>0.64712019020816147</v>
      </c>
      <c r="AA11" s="42">
        <v>0.38844699439301078</v>
      </c>
      <c r="AB11" s="42">
        <v>1</v>
      </c>
      <c r="AC11" s="43"/>
    </row>
    <row r="12" spans="1:29">
      <c r="A12" s="41">
        <v>1909</v>
      </c>
      <c r="B12" s="43"/>
      <c r="C12" s="42">
        <v>0.8660207476789139</v>
      </c>
      <c r="D12" s="42">
        <v>0.96715394570049573</v>
      </c>
      <c r="E12" s="42">
        <v>0.98627480308314897</v>
      </c>
      <c r="F12" s="42">
        <v>0.99134575670913994</v>
      </c>
      <c r="G12" s="42">
        <v>0.99364864209787329</v>
      </c>
      <c r="H12" s="42"/>
      <c r="I12" s="42">
        <v>0.99618889166599611</v>
      </c>
      <c r="J12" s="42">
        <v>0.99735470335199472</v>
      </c>
      <c r="K12" s="42">
        <v>0.9956342390335291</v>
      </c>
      <c r="L12" s="42">
        <v>0.99377220822528245</v>
      </c>
      <c r="M12" s="42">
        <v>0.99275593164041864</v>
      </c>
      <c r="N12" s="42">
        <v>0.99197181799433265</v>
      </c>
      <c r="O12" s="42">
        <v>0.99063182768225122</v>
      </c>
      <c r="P12" s="42">
        <v>0.98991794272005307</v>
      </c>
      <c r="Q12" s="42">
        <v>0.98709068295915681</v>
      </c>
      <c r="R12" s="42">
        <v>0.98403424290154395</v>
      </c>
      <c r="S12" s="42">
        <v>0.97706563142616609</v>
      </c>
      <c r="T12" s="42">
        <v>0.96720431231418214</v>
      </c>
      <c r="U12" s="42">
        <v>0.9512783611791954</v>
      </c>
      <c r="V12" s="42">
        <v>0.92869303694869798</v>
      </c>
      <c r="W12" s="42">
        <v>0.88996844730190505</v>
      </c>
      <c r="X12" s="42">
        <v>0.83802098233538436</v>
      </c>
      <c r="Y12" s="42">
        <v>0.75887445769844097</v>
      </c>
      <c r="Z12" s="42">
        <v>0.66567372290531113</v>
      </c>
      <c r="AA12" s="42">
        <v>0.51542870375730909</v>
      </c>
      <c r="AB12" s="42">
        <v>-1.0762751520823732E-2</v>
      </c>
      <c r="AC12" s="43"/>
    </row>
    <row r="13" spans="1:29">
      <c r="A13" s="41">
        <v>1910</v>
      </c>
      <c r="B13" s="43"/>
      <c r="C13" s="42">
        <v>0.86241908846059112</v>
      </c>
      <c r="D13" s="42">
        <v>0.96675220959140007</v>
      </c>
      <c r="E13" s="42">
        <v>0.98507412382699466</v>
      </c>
      <c r="F13" s="42">
        <v>0.99087970118288904</v>
      </c>
      <c r="G13" s="42">
        <v>0.99349039206906342</v>
      </c>
      <c r="H13" s="42"/>
      <c r="I13" s="42">
        <v>0.99600415227539785</v>
      </c>
      <c r="J13" s="42">
        <v>0.99723975315713798</v>
      </c>
      <c r="K13" s="42">
        <v>0.99565140137963204</v>
      </c>
      <c r="L13" s="42">
        <v>0.99372158720225956</v>
      </c>
      <c r="M13" s="42">
        <v>0.99263783954671514</v>
      </c>
      <c r="N13" s="42">
        <v>0.99191855623576575</v>
      </c>
      <c r="O13" s="42">
        <v>0.99080741104607561</v>
      </c>
      <c r="P13" s="42">
        <v>0.9895461903360635</v>
      </c>
      <c r="Q13" s="42">
        <v>0.98718885745152596</v>
      </c>
      <c r="R13" s="42">
        <v>0.98317183414842868</v>
      </c>
      <c r="S13" s="42">
        <v>0.97659996888757783</v>
      </c>
      <c r="T13" s="42">
        <v>0.96691326483354101</v>
      </c>
      <c r="U13" s="42">
        <v>0.95041033150550813</v>
      </c>
      <c r="V13" s="42">
        <v>0.92567497412872601</v>
      </c>
      <c r="W13" s="42">
        <v>0.88831733198517215</v>
      </c>
      <c r="X13" s="42">
        <v>0.82702874696769979</v>
      </c>
      <c r="Y13" s="42">
        <v>0.7540672135850619</v>
      </c>
      <c r="Z13" s="42">
        <v>0.6477013876431259</v>
      </c>
      <c r="AA13" s="42">
        <v>0.53794106181090362</v>
      </c>
      <c r="AB13" s="42">
        <v>-0.10244205055244304</v>
      </c>
      <c r="AC13" s="43"/>
    </row>
    <row r="14" spans="1:29">
      <c r="A14" s="41">
        <v>1911</v>
      </c>
      <c r="B14" s="43"/>
      <c r="C14" s="42">
        <v>0.88289069168759127</v>
      </c>
      <c r="D14" s="42">
        <v>0.972274112792333</v>
      </c>
      <c r="E14" s="42">
        <v>0.98807436644023894</v>
      </c>
      <c r="F14" s="42">
        <v>0.99208124519485408</v>
      </c>
      <c r="G14" s="42">
        <v>0.99446376398943925</v>
      </c>
      <c r="H14" s="42"/>
      <c r="I14" s="42">
        <v>0.99654055619549542</v>
      </c>
      <c r="J14" s="42">
        <v>0.9975350468686256</v>
      </c>
      <c r="K14" s="42">
        <v>0.99579897795258276</v>
      </c>
      <c r="L14" s="42">
        <v>0.99387566632169777</v>
      </c>
      <c r="M14" s="42">
        <v>0.99303529860582673</v>
      </c>
      <c r="N14" s="42">
        <v>0.99236350391009975</v>
      </c>
      <c r="O14" s="42">
        <v>0.99106887653269005</v>
      </c>
      <c r="P14" s="42">
        <v>0.99007197674839409</v>
      </c>
      <c r="Q14" s="42">
        <v>0.98794292448119614</v>
      </c>
      <c r="R14" s="42">
        <v>0.98384910941471126</v>
      </c>
      <c r="S14" s="42">
        <v>0.97764741270792477</v>
      </c>
      <c r="T14" s="42">
        <v>0.96845685957900585</v>
      </c>
      <c r="U14" s="42">
        <v>0.95282662172243049</v>
      </c>
      <c r="V14" s="42">
        <v>0.92807294577960098</v>
      </c>
      <c r="W14" s="42">
        <v>0.89279171568392912</v>
      </c>
      <c r="X14" s="42">
        <v>0.83409107363432566</v>
      </c>
      <c r="Y14" s="42">
        <v>0.76038584675627918</v>
      </c>
      <c r="Z14" s="42">
        <v>0.65036667033432893</v>
      </c>
      <c r="AA14" s="42">
        <v>0.53422389658288205</v>
      </c>
      <c r="AB14" s="42">
        <v>-2.7950586341258798E-3</v>
      </c>
      <c r="AC14" s="43"/>
    </row>
    <row r="15" spans="1:29">
      <c r="A15" s="41">
        <v>1912</v>
      </c>
      <c r="B15" s="43"/>
      <c r="C15" s="42">
        <v>0.88561180980487397</v>
      </c>
      <c r="D15" s="42">
        <v>0.97442581233069581</v>
      </c>
      <c r="E15" s="42">
        <v>0.98846277248001313</v>
      </c>
      <c r="F15" s="42">
        <v>0.99295313468303026</v>
      </c>
      <c r="G15" s="42">
        <v>0.99475513974329488</v>
      </c>
      <c r="H15" s="42"/>
      <c r="I15" s="42">
        <v>0.99680762893780439</v>
      </c>
      <c r="J15" s="42">
        <v>0.99775322086633622</v>
      </c>
      <c r="K15" s="42">
        <v>0.99597884688335236</v>
      </c>
      <c r="L15" s="42">
        <v>0.99425841859020681</v>
      </c>
      <c r="M15" s="42">
        <v>0.99335300161005113</v>
      </c>
      <c r="N15" s="42">
        <v>0.99264941774704396</v>
      </c>
      <c r="O15" s="42">
        <v>0.99140601773498649</v>
      </c>
      <c r="P15" s="42">
        <v>0.99019138168792309</v>
      </c>
      <c r="Q15" s="42">
        <v>0.98825975645913744</v>
      </c>
      <c r="R15" s="42">
        <v>0.98408392317534554</v>
      </c>
      <c r="S15" s="42">
        <v>0.97769812583264304</v>
      </c>
      <c r="T15" s="42">
        <v>0.9686786498266905</v>
      </c>
      <c r="U15" s="42">
        <v>0.95300135087527804</v>
      </c>
      <c r="V15" s="42">
        <v>0.92917672844704324</v>
      </c>
      <c r="W15" s="42">
        <v>0.892409862696383</v>
      </c>
      <c r="X15" s="42">
        <v>0.8348131214477672</v>
      </c>
      <c r="Y15" s="42">
        <v>0.76863847992734435</v>
      </c>
      <c r="Z15" s="42">
        <v>0.64462408416018646</v>
      </c>
      <c r="AA15" s="42">
        <v>0.5860956083623885</v>
      </c>
      <c r="AB15" s="42">
        <v>-1.0591790870823958E-2</v>
      </c>
      <c r="AC15" s="43"/>
    </row>
    <row r="16" spans="1:29">
      <c r="A16" s="41">
        <v>1913</v>
      </c>
      <c r="B16" s="43"/>
      <c r="C16" s="42">
        <v>0.88105377043965227</v>
      </c>
      <c r="D16" s="42">
        <v>0.9722018995513958</v>
      </c>
      <c r="E16" s="42">
        <v>0.98735213458668047</v>
      </c>
      <c r="F16" s="42">
        <v>0.99209355828154</v>
      </c>
      <c r="G16" s="42">
        <v>0.99420880173202342</v>
      </c>
      <c r="H16" s="42"/>
      <c r="I16" s="42">
        <v>0.99647891274670486</v>
      </c>
      <c r="J16" s="42">
        <v>0.99757315092556254</v>
      </c>
      <c r="K16" s="42">
        <v>0.99595015321847624</v>
      </c>
      <c r="L16" s="42">
        <v>0.99416077096214939</v>
      </c>
      <c r="M16" s="42">
        <v>0.99336758968584671</v>
      </c>
      <c r="N16" s="42">
        <v>0.99269496833623361</v>
      </c>
      <c r="O16" s="42">
        <v>0.99147285696641607</v>
      </c>
      <c r="P16" s="42">
        <v>0.99005793686327714</v>
      </c>
      <c r="Q16" s="42">
        <v>0.9880815705798589</v>
      </c>
      <c r="R16" s="42">
        <v>0.98385919214109618</v>
      </c>
      <c r="S16" s="42">
        <v>0.97803701412157784</v>
      </c>
      <c r="T16" s="42">
        <v>0.96944224203268825</v>
      </c>
      <c r="U16" s="42">
        <v>0.95384731812213253</v>
      </c>
      <c r="V16" s="42">
        <v>0.92929050715354267</v>
      </c>
      <c r="W16" s="42">
        <v>0.8944771069152635</v>
      </c>
      <c r="X16" s="42">
        <v>0.83763296506499518</v>
      </c>
      <c r="Y16" s="42">
        <v>0.77120470511280637</v>
      </c>
      <c r="Z16" s="42">
        <v>0.65976178874780611</v>
      </c>
      <c r="AA16" s="42">
        <v>0.56911441166458432</v>
      </c>
      <c r="AB16" s="42">
        <v>6.4725662787695204E-2</v>
      </c>
      <c r="AC16" s="43"/>
    </row>
    <row r="17" spans="1:29">
      <c r="A17" s="41">
        <v>1914</v>
      </c>
      <c r="B17" s="43"/>
      <c r="C17" s="42">
        <v>0.89736909353319527</v>
      </c>
      <c r="D17" s="42">
        <v>0.97838921540490065</v>
      </c>
      <c r="E17" s="42">
        <v>0.99035509136209166</v>
      </c>
      <c r="F17" s="42">
        <v>0.9940653115212319</v>
      </c>
      <c r="G17" s="42">
        <v>0.99537137556828348</v>
      </c>
      <c r="H17" s="42"/>
      <c r="I17" s="42">
        <v>0.99705782038571122</v>
      </c>
      <c r="J17" s="42">
        <v>0.99800983608628069</v>
      </c>
      <c r="K17" s="42">
        <v>0.99671232015770439</v>
      </c>
      <c r="L17" s="42">
        <v>0.99509996141890389</v>
      </c>
      <c r="M17" s="42">
        <v>0.994407444704968</v>
      </c>
      <c r="N17" s="42">
        <v>0.99375579468180697</v>
      </c>
      <c r="O17" s="42">
        <v>0.9927316279455658</v>
      </c>
      <c r="P17" s="42">
        <v>0.99147570437471644</v>
      </c>
      <c r="Q17" s="42">
        <v>0.98948934051743664</v>
      </c>
      <c r="R17" s="42">
        <v>0.98566971206814935</v>
      </c>
      <c r="S17" s="42">
        <v>0.97975828351744121</v>
      </c>
      <c r="T17" s="42">
        <v>0.97162328778607954</v>
      </c>
      <c r="U17" s="42">
        <v>0.95660602704105713</v>
      </c>
      <c r="V17" s="42">
        <v>0.93183725855395527</v>
      </c>
      <c r="W17" s="42">
        <v>0.90059502976385797</v>
      </c>
      <c r="X17" s="42">
        <v>0.84368469813656199</v>
      </c>
      <c r="Y17" s="42">
        <v>0.7811366155779067</v>
      </c>
      <c r="Z17" s="42">
        <v>0.69121606178394779</v>
      </c>
      <c r="AA17" s="42">
        <v>0.62741404081797292</v>
      </c>
      <c r="AB17" s="42">
        <v>0.56630351424409742</v>
      </c>
      <c r="AC17" s="43"/>
    </row>
    <row r="18" spans="1:29">
      <c r="A18" s="41">
        <v>1915</v>
      </c>
      <c r="B18" s="43"/>
      <c r="C18" s="42">
        <v>0.90322559566108784</v>
      </c>
      <c r="D18" s="42">
        <v>0.97990540419056527</v>
      </c>
      <c r="E18" s="42">
        <v>0.99146970810535406</v>
      </c>
      <c r="F18" s="42">
        <v>0.99451682600895341</v>
      </c>
      <c r="G18" s="42">
        <v>0.99608953202371431</v>
      </c>
      <c r="H18" s="42"/>
      <c r="I18" s="42">
        <v>0.99740377041286388</v>
      </c>
      <c r="J18" s="42">
        <v>0.99810377852843735</v>
      </c>
      <c r="K18" s="42">
        <v>0.99669041996553254</v>
      </c>
      <c r="L18" s="42">
        <v>0.99512722217561211</v>
      </c>
      <c r="M18" s="42">
        <v>0.99452465328489925</v>
      </c>
      <c r="N18" s="42">
        <v>0.99385808707974743</v>
      </c>
      <c r="O18" s="42">
        <v>0.9927953093694627</v>
      </c>
      <c r="P18" s="42">
        <v>0.99132060547678302</v>
      </c>
      <c r="Q18" s="42">
        <v>0.98933107333697146</v>
      </c>
      <c r="R18" s="42">
        <v>0.98566062057154702</v>
      </c>
      <c r="S18" s="42">
        <v>0.9791037544150204</v>
      </c>
      <c r="T18" s="42">
        <v>0.97114339008087847</v>
      </c>
      <c r="U18" s="42">
        <v>0.95524306203927367</v>
      </c>
      <c r="V18" s="42">
        <v>0.92839041585686677</v>
      </c>
      <c r="W18" s="42">
        <v>0.8949389544587234</v>
      </c>
      <c r="X18" s="42">
        <v>0.8377583547859826</v>
      </c>
      <c r="Y18" s="42">
        <v>0.77654600200747348</v>
      </c>
      <c r="Z18" s="42">
        <v>0.66623912331250612</v>
      </c>
      <c r="AA18" s="42">
        <v>0.60388648468765904</v>
      </c>
      <c r="AB18" s="42">
        <v>0.46288850889082922</v>
      </c>
      <c r="AC18" s="43"/>
    </row>
    <row r="19" spans="1:29">
      <c r="A19" s="41">
        <v>1916</v>
      </c>
      <c r="B19" s="43"/>
      <c r="C19" s="42">
        <v>0.90106752243916166</v>
      </c>
      <c r="D19" s="42">
        <v>0.9770558246477361</v>
      </c>
      <c r="E19" s="42">
        <v>0.98956090017160825</v>
      </c>
      <c r="F19" s="42">
        <v>0.99359439851378972</v>
      </c>
      <c r="G19" s="42">
        <v>0.99536963004959345</v>
      </c>
      <c r="H19" s="42"/>
      <c r="I19" s="42">
        <v>0.99725147513723567</v>
      </c>
      <c r="J19" s="42">
        <v>0.99811125363538422</v>
      </c>
      <c r="K19" s="42">
        <v>0.99666876444966823</v>
      </c>
      <c r="L19" s="42">
        <v>0.9950859683062524</v>
      </c>
      <c r="M19" s="42">
        <v>0.99448968074329003</v>
      </c>
      <c r="N19" s="42">
        <v>0.99380173503641578</v>
      </c>
      <c r="O19" s="42">
        <v>0.99279888529205618</v>
      </c>
      <c r="P19" s="42">
        <v>0.99126038659222626</v>
      </c>
      <c r="Q19" s="42">
        <v>0.98908153715993763</v>
      </c>
      <c r="R19" s="42">
        <v>0.98574230672261376</v>
      </c>
      <c r="S19" s="42">
        <v>0.97843421273067066</v>
      </c>
      <c r="T19" s="42">
        <v>0.97094541910779208</v>
      </c>
      <c r="U19" s="42">
        <v>0.9540231695752035</v>
      </c>
      <c r="V19" s="42">
        <v>0.92794091523056588</v>
      </c>
      <c r="W19" s="42">
        <v>0.89294016840888535</v>
      </c>
      <c r="X19" s="42">
        <v>0.83204322317572221</v>
      </c>
      <c r="Y19" s="42">
        <v>0.76456386150385014</v>
      </c>
      <c r="Z19" s="42">
        <v>0.65643840415748222</v>
      </c>
      <c r="AA19" s="42">
        <v>0.56804779045722609</v>
      </c>
      <c r="AB19" s="42">
        <v>0.53679876479670607</v>
      </c>
      <c r="AC19" s="43"/>
    </row>
    <row r="20" spans="1:29">
      <c r="A20" s="41">
        <v>1917</v>
      </c>
      <c r="B20" s="43"/>
      <c r="C20" s="42">
        <v>0.90322089932773264</v>
      </c>
      <c r="D20" s="42">
        <v>0.97802262030923459</v>
      </c>
      <c r="E20" s="42">
        <v>0.9899129349762974</v>
      </c>
      <c r="F20" s="42">
        <v>0.99371279653184263</v>
      </c>
      <c r="G20" s="42">
        <v>0.99533440283176111</v>
      </c>
      <c r="H20" s="42"/>
      <c r="I20" s="42">
        <v>0.9971327756276599</v>
      </c>
      <c r="J20" s="42">
        <v>0.99791655367268473</v>
      </c>
      <c r="K20" s="42">
        <v>0.99654886462576386</v>
      </c>
      <c r="L20" s="42">
        <v>0.99495580688674279</v>
      </c>
      <c r="M20" s="42">
        <v>0.99444684839054664</v>
      </c>
      <c r="N20" s="42">
        <v>0.99363300576522162</v>
      </c>
      <c r="O20" s="42">
        <v>0.99271149586886587</v>
      </c>
      <c r="P20" s="42">
        <v>0.99127914676804896</v>
      </c>
      <c r="Q20" s="42">
        <v>0.98908554111825775</v>
      </c>
      <c r="R20" s="42">
        <v>0.98574920510475195</v>
      </c>
      <c r="S20" s="42">
        <v>0.97840419115556565</v>
      </c>
      <c r="T20" s="42">
        <v>0.97074220608401196</v>
      </c>
      <c r="U20" s="42">
        <v>0.9540588890024766</v>
      </c>
      <c r="V20" s="42">
        <v>0.9282137726138141</v>
      </c>
      <c r="W20" s="42">
        <v>0.8929626731337339</v>
      </c>
      <c r="X20" s="42">
        <v>0.8322097472052925</v>
      </c>
      <c r="Y20" s="42">
        <v>0.76896795784801164</v>
      </c>
      <c r="Z20" s="42">
        <v>0.66595777426440761</v>
      </c>
      <c r="AA20" s="42">
        <v>0.59012219959266798</v>
      </c>
      <c r="AB20" s="42">
        <v>0.57282913165266103</v>
      </c>
      <c r="AC20" s="43"/>
    </row>
    <row r="21" spans="1:29">
      <c r="A21" s="41">
        <v>1918</v>
      </c>
      <c r="B21" s="43"/>
      <c r="C21" s="42">
        <v>0.90202680550620162</v>
      </c>
      <c r="D21" s="42">
        <v>0.97092227744227</v>
      </c>
      <c r="E21" s="42">
        <v>0.98534566389445366</v>
      </c>
      <c r="F21" s="42">
        <v>0.99028076123586195</v>
      </c>
      <c r="G21" s="42">
        <v>0.99282378786590519</v>
      </c>
      <c r="H21" s="42"/>
      <c r="I21" s="42">
        <v>0.99573240961293874</v>
      </c>
      <c r="J21" s="42">
        <v>0.99637269052154254</v>
      </c>
      <c r="K21" s="42">
        <v>0.9934108981177342</v>
      </c>
      <c r="L21" s="42">
        <v>0.98853745213068911</v>
      </c>
      <c r="M21" s="42">
        <v>0.98556011988668624</v>
      </c>
      <c r="N21" s="42">
        <v>0.98634919852193148</v>
      </c>
      <c r="O21" s="42">
        <v>0.98866686299013995</v>
      </c>
      <c r="P21" s="42">
        <v>0.98932173506488008</v>
      </c>
      <c r="Q21" s="42">
        <v>0.9879463476243282</v>
      </c>
      <c r="R21" s="42">
        <v>0.98526597710093644</v>
      </c>
      <c r="S21" s="42">
        <v>0.97922242833216255</v>
      </c>
      <c r="T21" s="42">
        <v>0.97200756085625739</v>
      </c>
      <c r="U21" s="42">
        <v>0.95705089130960408</v>
      </c>
      <c r="V21" s="42">
        <v>0.93366624920399888</v>
      </c>
      <c r="W21" s="42">
        <v>0.90451779654496134</v>
      </c>
      <c r="X21" s="42">
        <v>0.85382576227317208</v>
      </c>
      <c r="Y21" s="42">
        <v>0.79707709621224965</v>
      </c>
      <c r="Z21" s="42">
        <v>0.70665926063074735</v>
      </c>
      <c r="AA21" s="42">
        <v>0.64802011313639218</v>
      </c>
      <c r="AB21" s="42">
        <v>0.62833675564681724</v>
      </c>
      <c r="AC21" s="43"/>
    </row>
    <row r="22" spans="1:29">
      <c r="A22" s="41">
        <v>1919</v>
      </c>
      <c r="B22" s="43"/>
      <c r="C22" s="42">
        <v>0.92244732989649592</v>
      </c>
      <c r="D22" s="42">
        <v>0.9839246667802779</v>
      </c>
      <c r="E22" s="42">
        <v>0.99200332288142712</v>
      </c>
      <c r="F22" s="42">
        <v>0.99423414489213802</v>
      </c>
      <c r="G22" s="42">
        <v>0.99575199817559501</v>
      </c>
      <c r="H22" s="42"/>
      <c r="I22" s="42">
        <v>0.99729908833085368</v>
      </c>
      <c r="J22" s="42">
        <v>0.99795231315233468</v>
      </c>
      <c r="K22" s="42">
        <v>0.99638177394727168</v>
      </c>
      <c r="L22" s="42">
        <v>0.99425482471940485</v>
      </c>
      <c r="M22" s="42">
        <v>0.99300566084211794</v>
      </c>
      <c r="N22" s="42">
        <v>0.99268080140227544</v>
      </c>
      <c r="O22" s="42">
        <v>0.9926549141087937</v>
      </c>
      <c r="P22" s="42">
        <v>0.99209060701286633</v>
      </c>
      <c r="Q22" s="42">
        <v>0.99036322198058491</v>
      </c>
      <c r="R22" s="42">
        <v>0.98737648418329715</v>
      </c>
      <c r="S22" s="42">
        <v>0.98186012165413505</v>
      </c>
      <c r="T22" s="42">
        <v>0.97463797818408948</v>
      </c>
      <c r="U22" s="42">
        <v>0.96022918485906716</v>
      </c>
      <c r="V22" s="42">
        <v>0.93905365696604348</v>
      </c>
      <c r="W22" s="42">
        <v>0.90778827569713105</v>
      </c>
      <c r="X22" s="42">
        <v>0.86086520745817674</v>
      </c>
      <c r="Y22" s="42">
        <v>0.79887608529678089</v>
      </c>
      <c r="Z22" s="42">
        <v>0.7095983629960978</v>
      </c>
      <c r="AA22" s="42">
        <v>0.66283708792032869</v>
      </c>
      <c r="AB22" s="42">
        <v>0.60810552475626078</v>
      </c>
      <c r="AC22" s="43"/>
    </row>
    <row r="23" spans="1:29">
      <c r="A23" s="41">
        <v>1920</v>
      </c>
      <c r="B23" s="43"/>
      <c r="C23" s="42">
        <v>0.91835297785774161</v>
      </c>
      <c r="D23" s="42">
        <v>0.98223892852446837</v>
      </c>
      <c r="E23" s="42">
        <v>0.99164603154315778</v>
      </c>
      <c r="F23" s="42">
        <v>0.99410784085653314</v>
      </c>
      <c r="G23" s="42">
        <v>0.99567099169047402</v>
      </c>
      <c r="H23" s="42"/>
      <c r="I23" s="42">
        <v>0.99726294193198972</v>
      </c>
      <c r="J23" s="42">
        <v>0.99800408238414751</v>
      </c>
      <c r="K23" s="42">
        <v>0.99654221277185906</v>
      </c>
      <c r="L23" s="42">
        <v>0.9946819329821559</v>
      </c>
      <c r="M23" s="42">
        <v>0.99354787874559258</v>
      </c>
      <c r="N23" s="42">
        <v>0.99294862145702045</v>
      </c>
      <c r="O23" s="42">
        <v>0.99279103256816681</v>
      </c>
      <c r="P23" s="42">
        <v>0.99223828420053206</v>
      </c>
      <c r="Q23" s="42">
        <v>0.99043799865591198</v>
      </c>
      <c r="R23" s="42">
        <v>0.98712516720655785</v>
      </c>
      <c r="S23" s="42">
        <v>0.9814402552766367</v>
      </c>
      <c r="T23" s="42">
        <v>0.97311311626973607</v>
      </c>
      <c r="U23" s="42">
        <v>0.95855005120019088</v>
      </c>
      <c r="V23" s="42">
        <v>0.93541809530219167</v>
      </c>
      <c r="W23" s="42">
        <v>0.90146693364006869</v>
      </c>
      <c r="X23" s="42">
        <v>0.84739534133585237</v>
      </c>
      <c r="Y23" s="42">
        <v>0.78148009124245665</v>
      </c>
      <c r="Z23" s="42">
        <v>0.67938132340969881</v>
      </c>
      <c r="AA23" s="42">
        <v>0.63268278473638218</v>
      </c>
      <c r="AB23" s="42">
        <v>0.62615101289134434</v>
      </c>
      <c r="AC23" s="43"/>
    </row>
    <row r="24" spans="1:29">
      <c r="A24" s="41">
        <v>1921</v>
      </c>
      <c r="B24" s="43"/>
      <c r="C24" s="42">
        <v>0.92654357156761147</v>
      </c>
      <c r="D24" s="42">
        <v>0.98642438612073113</v>
      </c>
      <c r="E24" s="42">
        <v>0.99336592703048787</v>
      </c>
      <c r="F24" s="42">
        <v>0.99516612167670404</v>
      </c>
      <c r="G24" s="42">
        <v>0.99603667796241613</v>
      </c>
      <c r="H24" s="42"/>
      <c r="I24" s="42">
        <v>0.99741081989870484</v>
      </c>
      <c r="J24" s="42">
        <v>0.99818901108030633</v>
      </c>
      <c r="K24" s="42">
        <v>0.99721706399149068</v>
      </c>
      <c r="L24" s="42">
        <v>0.99618275155650071</v>
      </c>
      <c r="M24" s="42">
        <v>0.99573794152687911</v>
      </c>
      <c r="N24" s="42">
        <v>0.99521559083317968</v>
      </c>
      <c r="O24" s="42">
        <v>0.99452454885100705</v>
      </c>
      <c r="P24" s="42">
        <v>0.99351202871695432</v>
      </c>
      <c r="Q24" s="42">
        <v>0.99146033062754824</v>
      </c>
      <c r="R24" s="42">
        <v>0.98831189536173669</v>
      </c>
      <c r="S24" s="42">
        <v>0.9834965996237367</v>
      </c>
      <c r="T24" s="42">
        <v>0.97495515233910968</v>
      </c>
      <c r="U24" s="42">
        <v>0.96210099393738435</v>
      </c>
      <c r="V24" s="42">
        <v>0.94156363063689441</v>
      </c>
      <c r="W24" s="42">
        <v>0.91011859276804385</v>
      </c>
      <c r="X24" s="42">
        <v>0.85955642383719422</v>
      </c>
      <c r="Y24" s="42">
        <v>0.79636722889438361</v>
      </c>
      <c r="Z24" s="42">
        <v>0.70879431210339217</v>
      </c>
      <c r="AA24" s="42">
        <v>0.67067623008009825</v>
      </c>
      <c r="AB24" s="42">
        <v>0.64682681964861954</v>
      </c>
      <c r="AC24" s="43"/>
    </row>
    <row r="25" spans="1:29">
      <c r="A25" s="41">
        <v>1922</v>
      </c>
      <c r="B25" s="43"/>
      <c r="C25" s="42">
        <v>0.93030821182893186</v>
      </c>
      <c r="D25" s="42">
        <v>0.98676074263369118</v>
      </c>
      <c r="E25" s="42">
        <v>0.99373681734887231</v>
      </c>
      <c r="F25" s="42">
        <v>0.99574831639703631</v>
      </c>
      <c r="G25" s="42">
        <v>0.99666189166079056</v>
      </c>
      <c r="H25" s="42"/>
      <c r="I25" s="42">
        <v>0.99783442176111925</v>
      </c>
      <c r="J25" s="42">
        <v>0.99838921920521861</v>
      </c>
      <c r="K25" s="42">
        <v>0.99729519356307017</v>
      </c>
      <c r="L25" s="42">
        <v>0.99631490889751206</v>
      </c>
      <c r="M25" s="42">
        <v>0.99569297479977537</v>
      </c>
      <c r="N25" s="42">
        <v>0.9951027808473496</v>
      </c>
      <c r="O25" s="42">
        <v>0.99441673925294871</v>
      </c>
      <c r="P25" s="42">
        <v>0.99335120910614372</v>
      </c>
      <c r="Q25" s="42">
        <v>0.99141926729011576</v>
      </c>
      <c r="R25" s="42">
        <v>0.98807367793295942</v>
      </c>
      <c r="S25" s="42">
        <v>0.98339457607067104</v>
      </c>
      <c r="T25" s="42">
        <v>0.97392976159541889</v>
      </c>
      <c r="U25" s="42">
        <v>0.96003168292073582</v>
      </c>
      <c r="V25" s="42">
        <v>0.93847554803232147</v>
      </c>
      <c r="W25" s="42">
        <v>0.90546698220921296</v>
      </c>
      <c r="X25" s="42">
        <v>0.85309187965535416</v>
      </c>
      <c r="Y25" s="42">
        <v>0.78390709031015504</v>
      </c>
      <c r="Z25" s="42">
        <v>0.69821695157593722</v>
      </c>
      <c r="AA25" s="42">
        <v>0.65114422565194252</v>
      </c>
      <c r="AB25" s="42">
        <v>0.56719434152913428</v>
      </c>
      <c r="AC25" s="43"/>
    </row>
    <row r="26" spans="1:29">
      <c r="A26" s="41">
        <v>1923</v>
      </c>
      <c r="B26" s="43"/>
      <c r="C26" s="42">
        <v>0.92822694473070189</v>
      </c>
      <c r="D26" s="42">
        <v>0.98556470727155598</v>
      </c>
      <c r="E26" s="42">
        <v>0.99289652274880302</v>
      </c>
      <c r="F26" s="42">
        <v>0.99555251664186206</v>
      </c>
      <c r="G26" s="42">
        <v>0.99657038256495056</v>
      </c>
      <c r="H26" s="42"/>
      <c r="I26" s="42">
        <v>0.99784938998921091</v>
      </c>
      <c r="J26" s="42">
        <v>0.99841539118500899</v>
      </c>
      <c r="K26" s="42">
        <v>0.99725445209320407</v>
      </c>
      <c r="L26" s="42">
        <v>0.99632836774730227</v>
      </c>
      <c r="M26" s="42">
        <v>0.99578551526350934</v>
      </c>
      <c r="N26" s="42">
        <v>0.99520733417598062</v>
      </c>
      <c r="O26" s="42">
        <v>0.99446445191406907</v>
      </c>
      <c r="P26" s="42">
        <v>0.99333748155088075</v>
      </c>
      <c r="Q26" s="42">
        <v>0.99145934867102614</v>
      </c>
      <c r="R26" s="42">
        <v>0.98793204034550242</v>
      </c>
      <c r="S26" s="42">
        <v>0.98284972690621586</v>
      </c>
      <c r="T26" s="42">
        <v>0.97363130877322501</v>
      </c>
      <c r="U26" s="42">
        <v>0.95898292647244698</v>
      </c>
      <c r="V26" s="42">
        <v>0.93719624465487117</v>
      </c>
      <c r="W26" s="42">
        <v>0.9022731255855142</v>
      </c>
      <c r="X26" s="42">
        <v>0.84274859401954716</v>
      </c>
      <c r="Y26" s="42">
        <v>0.77609436505995522</v>
      </c>
      <c r="Z26" s="42">
        <v>0.67076554977005065</v>
      </c>
      <c r="AA26" s="42">
        <v>0.63280507923811435</v>
      </c>
      <c r="AB26" s="42">
        <v>0.56556978440590044</v>
      </c>
      <c r="AC26" s="43"/>
    </row>
    <row r="27" spans="1:29">
      <c r="A27" s="41">
        <v>1924</v>
      </c>
      <c r="B27" s="43"/>
      <c r="C27" s="42">
        <v>0.93285118304181402</v>
      </c>
      <c r="D27" s="42">
        <v>0.98824186297334926</v>
      </c>
      <c r="E27" s="42">
        <v>0.99436033017577719</v>
      </c>
      <c r="F27" s="42">
        <v>0.99610089946831104</v>
      </c>
      <c r="G27" s="42">
        <v>0.9970100511958675</v>
      </c>
      <c r="H27" s="42"/>
      <c r="I27" s="42">
        <v>0.99804881307384963</v>
      </c>
      <c r="J27" s="42">
        <v>0.99851984430641672</v>
      </c>
      <c r="K27" s="42">
        <v>0.99746505468800628</v>
      </c>
      <c r="L27" s="42">
        <v>0.99645538066330075</v>
      </c>
      <c r="M27" s="42">
        <v>0.99607102866499242</v>
      </c>
      <c r="N27" s="42">
        <v>0.99553612418827475</v>
      </c>
      <c r="O27" s="42">
        <v>0.99487415461665563</v>
      </c>
      <c r="P27" s="42">
        <v>0.99359560094406341</v>
      </c>
      <c r="Q27" s="42">
        <v>0.99173311769636541</v>
      </c>
      <c r="R27" s="42">
        <v>0.98832063945685211</v>
      </c>
      <c r="S27" s="42">
        <v>0.98367867927355912</v>
      </c>
      <c r="T27" s="42">
        <v>0.97497488058066173</v>
      </c>
      <c r="U27" s="42">
        <v>0.96154088061195886</v>
      </c>
      <c r="V27" s="42">
        <v>0.94165570390490627</v>
      </c>
      <c r="W27" s="42">
        <v>0.90997759750017304</v>
      </c>
      <c r="X27" s="42">
        <v>0.85183222015241966</v>
      </c>
      <c r="Y27" s="42">
        <v>0.79709293055730734</v>
      </c>
      <c r="Z27" s="42">
        <v>0.69701410687946752</v>
      </c>
      <c r="AA27" s="42">
        <v>0.66274947797795369</v>
      </c>
      <c r="AB27" s="42">
        <v>0.54574332909783996</v>
      </c>
      <c r="AC27" s="43"/>
    </row>
    <row r="28" spans="1:29">
      <c r="A28" s="41">
        <v>1925</v>
      </c>
      <c r="B28" s="43"/>
      <c r="C28" s="42">
        <v>0.93357473727675366</v>
      </c>
      <c r="D28" s="42">
        <v>0.98864437759965296</v>
      </c>
      <c r="E28" s="42">
        <v>0.9947224551395466</v>
      </c>
      <c r="F28" s="42">
        <v>0.99610680170675536</v>
      </c>
      <c r="G28" s="42">
        <v>0.99698805107901212</v>
      </c>
      <c r="H28" s="42"/>
      <c r="I28" s="42">
        <v>0.99818061533626901</v>
      </c>
      <c r="J28" s="42">
        <v>0.99851124152496895</v>
      </c>
      <c r="K28" s="42">
        <v>0.9974650934983238</v>
      </c>
      <c r="L28" s="42">
        <v>0.99650915684434016</v>
      </c>
      <c r="M28" s="42">
        <v>0.99607705312925865</v>
      </c>
      <c r="N28" s="42">
        <v>0.9955428280869455</v>
      </c>
      <c r="O28" s="42">
        <v>0.99477232837471619</v>
      </c>
      <c r="P28" s="42">
        <v>0.99365167571571367</v>
      </c>
      <c r="Q28" s="42">
        <v>0.99175052897713933</v>
      </c>
      <c r="R28" s="42">
        <v>0.98848065022283149</v>
      </c>
      <c r="S28" s="42">
        <v>0.98322292144813805</v>
      </c>
      <c r="T28" s="42">
        <v>0.97497584741726706</v>
      </c>
      <c r="U28" s="42">
        <v>0.95994958607359149</v>
      </c>
      <c r="V28" s="42">
        <v>0.94161875828117458</v>
      </c>
      <c r="W28" s="42">
        <v>0.90797906919252491</v>
      </c>
      <c r="X28" s="42">
        <v>0.85106363423298392</v>
      </c>
      <c r="Y28" s="42">
        <v>0.78632841159207634</v>
      </c>
      <c r="Z28" s="42">
        <v>0.69134429948950649</v>
      </c>
      <c r="AA28" s="42">
        <v>0.62201405152224831</v>
      </c>
      <c r="AB28" s="42">
        <v>0.57515337423312884</v>
      </c>
      <c r="AC28" s="43"/>
    </row>
    <row r="29" spans="1:29">
      <c r="A29" s="41">
        <v>1926</v>
      </c>
      <c r="B29" s="43"/>
      <c r="C29" s="42">
        <v>0.93267510956878541</v>
      </c>
      <c r="D29" s="42">
        <v>0.9868229493517845</v>
      </c>
      <c r="E29" s="42">
        <v>0.99384011774520742</v>
      </c>
      <c r="F29" s="42">
        <v>0.99611959414470619</v>
      </c>
      <c r="G29" s="42">
        <v>0.9968676507753258</v>
      </c>
      <c r="H29" s="42"/>
      <c r="I29" s="42">
        <v>0.99813835739709422</v>
      </c>
      <c r="J29" s="42">
        <v>0.99861327657181786</v>
      </c>
      <c r="K29" s="42">
        <v>0.9975147836539201</v>
      </c>
      <c r="L29" s="42">
        <v>0.99655087012603449</v>
      </c>
      <c r="M29" s="42">
        <v>0.99606115382544369</v>
      </c>
      <c r="N29" s="42">
        <v>0.99553577765034251</v>
      </c>
      <c r="O29" s="42">
        <v>0.99473729535813238</v>
      </c>
      <c r="P29" s="42">
        <v>0.9935597472304466</v>
      </c>
      <c r="Q29" s="42">
        <v>0.99151136609083856</v>
      </c>
      <c r="R29" s="42">
        <v>0.98805105377744906</v>
      </c>
      <c r="S29" s="42">
        <v>0.98242227501564239</v>
      </c>
      <c r="T29" s="42">
        <v>0.97431465955470298</v>
      </c>
      <c r="U29" s="42">
        <v>0.95819354206735974</v>
      </c>
      <c r="V29" s="42">
        <v>0.93927683279687713</v>
      </c>
      <c r="W29" s="42">
        <v>0.90248550867204425</v>
      </c>
      <c r="X29" s="42">
        <v>0.8441686266832229</v>
      </c>
      <c r="Y29" s="42">
        <v>0.77436434773885032</v>
      </c>
      <c r="Z29" s="42">
        <v>0.6861867670071915</v>
      </c>
      <c r="AA29" s="42">
        <v>0.62564032199048669</v>
      </c>
      <c r="AB29" s="42">
        <v>0.54640718562874246</v>
      </c>
      <c r="AC29" s="43"/>
    </row>
    <row r="30" spans="1:29">
      <c r="A30" s="41">
        <v>1927</v>
      </c>
      <c r="B30" s="43"/>
      <c r="C30" s="42">
        <v>0.94142900553661035</v>
      </c>
      <c r="D30" s="42">
        <v>0.99039079046408129</v>
      </c>
      <c r="E30" s="42">
        <v>0.99499674121655568</v>
      </c>
      <c r="F30" s="42">
        <v>0.99644485300156649</v>
      </c>
      <c r="G30" s="42">
        <v>0.99705926924618116</v>
      </c>
      <c r="H30" s="42"/>
      <c r="I30" s="42">
        <v>0.9982084555373506</v>
      </c>
      <c r="J30" s="42">
        <v>0.99864432800543357</v>
      </c>
      <c r="K30" s="42">
        <v>0.9976860235572278</v>
      </c>
      <c r="L30" s="42">
        <v>0.99675479922333721</v>
      </c>
      <c r="M30" s="42">
        <v>0.99633581961171203</v>
      </c>
      <c r="N30" s="42">
        <v>0.99575013575075233</v>
      </c>
      <c r="O30" s="42">
        <v>0.99511387386067296</v>
      </c>
      <c r="P30" s="42">
        <v>0.99385914948793463</v>
      </c>
      <c r="Q30" s="42">
        <v>0.99196283864568291</v>
      </c>
      <c r="R30" s="42">
        <v>0.9887405600722039</v>
      </c>
      <c r="S30" s="42">
        <v>0.98360540881384428</v>
      </c>
      <c r="T30" s="42">
        <v>0.97617883486554669</v>
      </c>
      <c r="U30" s="42">
        <v>0.96056639241208397</v>
      </c>
      <c r="V30" s="42">
        <v>0.94293291496953069</v>
      </c>
      <c r="W30" s="42">
        <v>0.90923224493236721</v>
      </c>
      <c r="X30" s="42">
        <v>0.85890139666130205</v>
      </c>
      <c r="Y30" s="42">
        <v>0.79778489934980379</v>
      </c>
      <c r="Z30" s="42">
        <v>0.70712570597585311</v>
      </c>
      <c r="AA30" s="42">
        <v>0.66769312567845984</v>
      </c>
      <c r="AB30" s="42">
        <v>0.61482977495672242</v>
      </c>
      <c r="AC30" s="43"/>
    </row>
    <row r="31" spans="1:29">
      <c r="A31" s="41">
        <v>1928</v>
      </c>
      <c r="B31" s="43"/>
      <c r="C31" s="42">
        <v>0.94101249480095739</v>
      </c>
      <c r="D31" s="42">
        <v>0.98900230935397881</v>
      </c>
      <c r="E31" s="42">
        <v>0.99467562229063733</v>
      </c>
      <c r="F31" s="42">
        <v>0.99620429090545726</v>
      </c>
      <c r="G31" s="42">
        <v>0.99695097075196237</v>
      </c>
      <c r="H31" s="42"/>
      <c r="I31" s="42">
        <v>0.99817353091912286</v>
      </c>
      <c r="J31" s="42">
        <v>0.99861515954177293</v>
      </c>
      <c r="K31" s="42">
        <v>0.99761011746528716</v>
      </c>
      <c r="L31" s="42">
        <v>0.99664480861539351</v>
      </c>
      <c r="M31" s="42">
        <v>0.99627924401235246</v>
      </c>
      <c r="N31" s="42">
        <v>0.99563309204772799</v>
      </c>
      <c r="O31" s="42">
        <v>0.99479893324939495</v>
      </c>
      <c r="P31" s="42">
        <v>0.99355622190173276</v>
      </c>
      <c r="Q31" s="42">
        <v>0.99175892318396741</v>
      </c>
      <c r="R31" s="42">
        <v>0.98826714756362766</v>
      </c>
      <c r="S31" s="42">
        <v>0.98287832201162917</v>
      </c>
      <c r="T31" s="42">
        <v>0.97499641721233721</v>
      </c>
      <c r="U31" s="42">
        <v>0.95896028038181924</v>
      </c>
      <c r="V31" s="42">
        <v>0.9388496154131496</v>
      </c>
      <c r="W31" s="42">
        <v>0.90093098679189132</v>
      </c>
      <c r="X31" s="42">
        <v>0.84696044793744096</v>
      </c>
      <c r="Y31" s="42">
        <v>0.77431471956593789</v>
      </c>
      <c r="Z31" s="42">
        <v>0.67877543161542908</v>
      </c>
      <c r="AA31" s="42">
        <v>0.60623253450757897</v>
      </c>
      <c r="AB31" s="42">
        <v>0.51206140350877194</v>
      </c>
      <c r="AC31" s="43"/>
    </row>
    <row r="32" spans="1:29">
      <c r="A32" s="41">
        <v>1929</v>
      </c>
      <c r="B32" s="43"/>
      <c r="C32" s="42">
        <v>0.94287905527800997</v>
      </c>
      <c r="D32" s="42">
        <v>0.9899220877728403</v>
      </c>
      <c r="E32" s="42">
        <v>0.99459731186589984</v>
      </c>
      <c r="F32" s="42">
        <v>0.99624057345504968</v>
      </c>
      <c r="G32" s="42">
        <v>0.99712532701847723</v>
      </c>
      <c r="H32" s="42"/>
      <c r="I32" s="42">
        <v>0.99822612664830623</v>
      </c>
      <c r="J32" s="42">
        <v>0.9986954290078105</v>
      </c>
      <c r="K32" s="42">
        <v>0.99774065309246551</v>
      </c>
      <c r="L32" s="42">
        <v>0.99665745291414898</v>
      </c>
      <c r="M32" s="42">
        <v>0.99628752496295625</v>
      </c>
      <c r="N32" s="42">
        <v>0.99574098115136778</v>
      </c>
      <c r="O32" s="42">
        <v>0.99502942377954062</v>
      </c>
      <c r="P32" s="42">
        <v>0.99378934190938195</v>
      </c>
      <c r="Q32" s="42">
        <v>0.99176864544711685</v>
      </c>
      <c r="R32" s="42">
        <v>0.98858371263632883</v>
      </c>
      <c r="S32" s="42">
        <v>0.98303753723774745</v>
      </c>
      <c r="T32" s="42">
        <v>0.97496755726601403</v>
      </c>
      <c r="U32" s="42">
        <v>0.95974924324934707</v>
      </c>
      <c r="V32" s="42">
        <v>0.93907399343618403</v>
      </c>
      <c r="W32" s="42">
        <v>0.90259137516518706</v>
      </c>
      <c r="X32" s="42">
        <v>0.84880752718164443</v>
      </c>
      <c r="Y32" s="42">
        <v>0.77662910479473668</v>
      </c>
      <c r="Z32" s="42">
        <v>0.69253516468551202</v>
      </c>
      <c r="AA32" s="42">
        <v>0.62307771699865833</v>
      </c>
      <c r="AB32" s="42">
        <v>0.58905937291527688</v>
      </c>
      <c r="AC32" s="43"/>
    </row>
    <row r="33" spans="1:29">
      <c r="A33" s="41">
        <v>1930</v>
      </c>
      <c r="B33" s="43"/>
      <c r="C33" s="42">
        <v>0.945108426974826</v>
      </c>
      <c r="D33" s="42">
        <v>0.99158279329081433</v>
      </c>
      <c r="E33" s="42">
        <v>0.99541529545936158</v>
      </c>
      <c r="F33" s="42">
        <v>0.99683059634128524</v>
      </c>
      <c r="G33" s="42">
        <v>0.99759315962759254</v>
      </c>
      <c r="H33" s="42"/>
      <c r="I33" s="42">
        <v>0.99841727181070405</v>
      </c>
      <c r="J33" s="42">
        <v>0.99882583317077567</v>
      </c>
      <c r="K33" s="42">
        <v>0.99795648228243383</v>
      </c>
      <c r="L33" s="42">
        <v>0.99699369341298905</v>
      </c>
      <c r="M33" s="42">
        <v>0.99660039095504016</v>
      </c>
      <c r="N33" s="42">
        <v>0.99618284517339384</v>
      </c>
      <c r="O33" s="42">
        <v>0.99545482372969318</v>
      </c>
      <c r="P33" s="42">
        <v>0.99414775668455935</v>
      </c>
      <c r="Q33" s="42">
        <v>0.99217898231168533</v>
      </c>
      <c r="R33" s="42">
        <v>0.98907415230560358</v>
      </c>
      <c r="S33" s="42">
        <v>0.983757965893714</v>
      </c>
      <c r="T33" s="42">
        <v>0.97541959698548986</v>
      </c>
      <c r="U33" s="42">
        <v>0.96250471708360719</v>
      </c>
      <c r="V33" s="42">
        <v>0.9413010081939871</v>
      </c>
      <c r="W33" s="42">
        <v>0.9085338929072444</v>
      </c>
      <c r="X33" s="42">
        <v>0.85845918979335911</v>
      </c>
      <c r="Y33" s="42">
        <v>0.79494722942335883</v>
      </c>
      <c r="Z33" s="42">
        <v>0.71601620168830671</v>
      </c>
      <c r="AA33" s="42">
        <v>0.66086604613516797</v>
      </c>
      <c r="AB33" s="42">
        <v>0.6763157894736842</v>
      </c>
      <c r="AC33" s="43"/>
    </row>
    <row r="34" spans="1:29">
      <c r="A34" s="41">
        <v>1931</v>
      </c>
      <c r="B34" s="43"/>
      <c r="C34" s="42">
        <v>0.95017191805226775</v>
      </c>
      <c r="D34" s="42">
        <v>0.99225605147476736</v>
      </c>
      <c r="E34" s="42">
        <v>0.9960228118903125</v>
      </c>
      <c r="F34" s="42">
        <v>0.99704877776225076</v>
      </c>
      <c r="G34" s="42">
        <v>0.99763399707083611</v>
      </c>
      <c r="H34" s="42"/>
      <c r="I34" s="42">
        <v>0.9984501751095457</v>
      </c>
      <c r="J34" s="42">
        <v>0.99883229450123767</v>
      </c>
      <c r="K34" s="42">
        <v>0.99812569113997085</v>
      </c>
      <c r="L34" s="42">
        <v>0.99713620817883508</v>
      </c>
      <c r="M34" s="42">
        <v>0.99680464990033768</v>
      </c>
      <c r="N34" s="42">
        <v>0.99632726052819331</v>
      </c>
      <c r="O34" s="42">
        <v>0.99557965112744151</v>
      </c>
      <c r="P34" s="42">
        <v>0.99424229289903709</v>
      </c>
      <c r="Q34" s="42">
        <v>0.99231170345723074</v>
      </c>
      <c r="R34" s="42">
        <v>0.98922773927448804</v>
      </c>
      <c r="S34" s="42">
        <v>0.98413108483620271</v>
      </c>
      <c r="T34" s="42">
        <v>0.97599766494402762</v>
      </c>
      <c r="U34" s="42">
        <v>0.96434041567556206</v>
      </c>
      <c r="V34" s="42">
        <v>0.94240039164440703</v>
      </c>
      <c r="W34" s="42">
        <v>0.91138972376411265</v>
      </c>
      <c r="X34" s="42">
        <v>0.86407319507349434</v>
      </c>
      <c r="Y34" s="42">
        <v>0.80419667048000154</v>
      </c>
      <c r="Z34" s="42">
        <v>0.71199249759138983</v>
      </c>
      <c r="AA34" s="42">
        <v>0.66635901262690722</v>
      </c>
      <c r="AB34" s="42">
        <v>0.62735355648535562</v>
      </c>
      <c r="AC34" s="43"/>
    </row>
    <row r="35" spans="1:29">
      <c r="A35" s="41">
        <v>1932</v>
      </c>
      <c r="B35" s="43"/>
      <c r="C35" s="42">
        <v>0.95400823339781826</v>
      </c>
      <c r="D35" s="42">
        <v>0.99322703907498311</v>
      </c>
      <c r="E35" s="42">
        <v>0.99634056984698005</v>
      </c>
      <c r="F35" s="42">
        <v>0.99731387882089695</v>
      </c>
      <c r="G35" s="42">
        <v>0.99781005480868712</v>
      </c>
      <c r="H35" s="42"/>
      <c r="I35" s="42">
        <v>0.99853660614811879</v>
      </c>
      <c r="J35" s="42">
        <v>0.99886950455763235</v>
      </c>
      <c r="K35" s="42">
        <v>0.99823100070121984</v>
      </c>
      <c r="L35" s="42">
        <v>0.99736889925825956</v>
      </c>
      <c r="M35" s="42">
        <v>0.99693029104049269</v>
      </c>
      <c r="N35" s="42">
        <v>0.99649682293886199</v>
      </c>
      <c r="O35" s="42">
        <v>0.99569307818424024</v>
      </c>
      <c r="P35" s="42">
        <v>0.99444360373708363</v>
      </c>
      <c r="Q35" s="42">
        <v>0.99248789114551694</v>
      </c>
      <c r="R35" s="42">
        <v>0.98951666001977923</v>
      </c>
      <c r="S35" s="42">
        <v>0.98435464417576757</v>
      </c>
      <c r="T35" s="42">
        <v>0.97620287074253087</v>
      </c>
      <c r="U35" s="42">
        <v>0.96460241749023856</v>
      </c>
      <c r="V35" s="42">
        <v>0.94086955967100505</v>
      </c>
      <c r="W35" s="42">
        <v>0.90827475493400267</v>
      </c>
      <c r="X35" s="42">
        <v>0.86085781830462682</v>
      </c>
      <c r="Y35" s="42">
        <v>0.79280558814661983</v>
      </c>
      <c r="Z35" s="42">
        <v>0.69555126549036861</v>
      </c>
      <c r="AA35" s="42">
        <v>0.64502346164117041</v>
      </c>
      <c r="AB35" s="42">
        <v>0.61018711018711014</v>
      </c>
      <c r="AC35" s="43"/>
    </row>
    <row r="36" spans="1:29">
      <c r="A36" s="41">
        <v>1933</v>
      </c>
      <c r="B36" s="43"/>
      <c r="C36" s="42">
        <v>0.95612183809085149</v>
      </c>
      <c r="D36" s="42">
        <v>0.99314089372204395</v>
      </c>
      <c r="E36" s="42">
        <v>0.99650662459775385</v>
      </c>
      <c r="F36" s="42">
        <v>0.99741953825154162</v>
      </c>
      <c r="G36" s="42">
        <v>0.99788416432813387</v>
      </c>
      <c r="H36" s="42"/>
      <c r="I36" s="42">
        <v>0.99860459781479372</v>
      </c>
      <c r="J36" s="42">
        <v>0.99893749889921057</v>
      </c>
      <c r="K36" s="42">
        <v>0.9983816669030291</v>
      </c>
      <c r="L36" s="42">
        <v>0.99752315309044959</v>
      </c>
      <c r="M36" s="42">
        <v>0.99706579282778562</v>
      </c>
      <c r="N36" s="42">
        <v>0.99669351486231239</v>
      </c>
      <c r="O36" s="42">
        <v>0.99588288169999351</v>
      </c>
      <c r="P36" s="42">
        <v>0.994625797110956</v>
      </c>
      <c r="Q36" s="42">
        <v>0.99273498775477498</v>
      </c>
      <c r="R36" s="42">
        <v>0.98983949921508663</v>
      </c>
      <c r="S36" s="42">
        <v>0.98478654971124624</v>
      </c>
      <c r="T36" s="42">
        <v>0.97674973628813599</v>
      </c>
      <c r="U36" s="42">
        <v>0.96563403383889157</v>
      </c>
      <c r="V36" s="42">
        <v>0.94344089771150708</v>
      </c>
      <c r="W36" s="42">
        <v>0.91059370991489597</v>
      </c>
      <c r="X36" s="42">
        <v>0.8678685932337844</v>
      </c>
      <c r="Y36" s="42">
        <v>0.80484604208651644</v>
      </c>
      <c r="Z36" s="42">
        <v>0.70954107690306145</v>
      </c>
      <c r="AA36" s="42">
        <v>0.65160412489258102</v>
      </c>
      <c r="AB36" s="42">
        <v>0.64360329359714885</v>
      </c>
      <c r="AC36" s="43"/>
    </row>
    <row r="37" spans="1:29">
      <c r="A37" s="41">
        <v>1934</v>
      </c>
      <c r="B37" s="43"/>
      <c r="C37" s="42">
        <v>0.95269052111070329</v>
      </c>
      <c r="D37" s="42">
        <v>0.99263903145324339</v>
      </c>
      <c r="E37" s="42">
        <v>0.99618549248977595</v>
      </c>
      <c r="F37" s="42">
        <v>0.99731438052320709</v>
      </c>
      <c r="G37" s="42">
        <v>0.99791129940115841</v>
      </c>
      <c r="H37" s="42"/>
      <c r="I37" s="42">
        <v>0.99857446247904602</v>
      </c>
      <c r="J37" s="42">
        <v>0.99888491320613193</v>
      </c>
      <c r="K37" s="42">
        <v>0.99839323048992412</v>
      </c>
      <c r="L37" s="42">
        <v>0.99759686826427019</v>
      </c>
      <c r="M37" s="42">
        <v>0.99708588529592379</v>
      </c>
      <c r="N37" s="42">
        <v>0.99677477467276487</v>
      </c>
      <c r="O37" s="42">
        <v>0.99602072039247724</v>
      </c>
      <c r="P37" s="42">
        <v>0.99466174197593682</v>
      </c>
      <c r="Q37" s="42">
        <v>0.99274763548617373</v>
      </c>
      <c r="R37" s="42">
        <v>0.98965107053727575</v>
      </c>
      <c r="S37" s="42">
        <v>0.98483282228852009</v>
      </c>
      <c r="T37" s="42">
        <v>0.97655085758721205</v>
      </c>
      <c r="U37" s="42">
        <v>0.96548389289112413</v>
      </c>
      <c r="V37" s="42">
        <v>0.94365305752554196</v>
      </c>
      <c r="W37" s="42">
        <v>0.9093625403540857</v>
      </c>
      <c r="X37" s="42">
        <v>0.86671368927846459</v>
      </c>
      <c r="Y37" s="42">
        <v>0.80381716568843542</v>
      </c>
      <c r="Z37" s="42">
        <v>0.70469894170310754</v>
      </c>
      <c r="AA37" s="42">
        <v>0.64484582724298734</v>
      </c>
      <c r="AB37" s="42">
        <v>0.60491125699003168</v>
      </c>
      <c r="AC37" s="43"/>
    </row>
    <row r="38" spans="1:29">
      <c r="A38" s="41">
        <v>1935</v>
      </c>
      <c r="B38" s="43"/>
      <c r="C38" s="42">
        <v>0.95452397574363823</v>
      </c>
      <c r="D38" s="42">
        <v>0.99361493941791235</v>
      </c>
      <c r="E38" s="42">
        <v>0.99674293208976972</v>
      </c>
      <c r="F38" s="42">
        <v>0.99751842444934835</v>
      </c>
      <c r="G38" s="42">
        <v>0.99782029395844607</v>
      </c>
      <c r="H38" s="42"/>
      <c r="I38" s="42">
        <v>0.99853708483013892</v>
      </c>
      <c r="J38" s="42">
        <v>0.99885643838109772</v>
      </c>
      <c r="K38" s="42">
        <v>0.99834122852643936</v>
      </c>
      <c r="L38" s="42">
        <v>0.99759164930704181</v>
      </c>
      <c r="M38" s="42">
        <v>0.99707862377767398</v>
      </c>
      <c r="N38" s="42">
        <v>0.99672409075471724</v>
      </c>
      <c r="O38" s="42">
        <v>0.99595898031900032</v>
      </c>
      <c r="P38" s="42">
        <v>0.99469682317785513</v>
      </c>
      <c r="Q38" s="42">
        <v>0.99267292167285359</v>
      </c>
      <c r="R38" s="42">
        <v>0.98982105925726105</v>
      </c>
      <c r="S38" s="42">
        <v>0.98489895888812373</v>
      </c>
      <c r="T38" s="42">
        <v>0.97725805898919615</v>
      </c>
      <c r="U38" s="42">
        <v>0.96503211004496159</v>
      </c>
      <c r="V38" s="42">
        <v>0.94540558572894573</v>
      </c>
      <c r="W38" s="42">
        <v>0.90912195816137753</v>
      </c>
      <c r="X38" s="42">
        <v>0.87071121305969468</v>
      </c>
      <c r="Y38" s="42">
        <v>0.8024343482454841</v>
      </c>
      <c r="Z38" s="42">
        <v>0.70773890798374062</v>
      </c>
      <c r="AA38" s="42">
        <v>0.64353419092755582</v>
      </c>
      <c r="AB38" s="42">
        <v>0.56464221286831029</v>
      </c>
      <c r="AC38" s="43"/>
    </row>
    <row r="39" spans="1:29">
      <c r="A39" s="41">
        <v>1936</v>
      </c>
      <c r="B39" s="43"/>
      <c r="C39" s="42">
        <v>0.95293862536267793</v>
      </c>
      <c r="D39" s="42">
        <v>0.99352308562219083</v>
      </c>
      <c r="E39" s="42">
        <v>0.9966827098707618</v>
      </c>
      <c r="F39" s="42">
        <v>0.99761609188431166</v>
      </c>
      <c r="G39" s="42">
        <v>0.99803758533862874</v>
      </c>
      <c r="H39" s="42"/>
      <c r="I39" s="42">
        <v>0.99865002793268554</v>
      </c>
      <c r="J39" s="42">
        <v>0.99887478037415733</v>
      </c>
      <c r="K39" s="42">
        <v>0.99832204645088651</v>
      </c>
      <c r="L39" s="42">
        <v>0.99760873864062316</v>
      </c>
      <c r="M39" s="42">
        <v>0.99707092359664029</v>
      </c>
      <c r="N39" s="42">
        <v>0.99673870594423419</v>
      </c>
      <c r="O39" s="42">
        <v>0.99592035475658824</v>
      </c>
      <c r="P39" s="42">
        <v>0.99460534866814898</v>
      </c>
      <c r="Q39" s="42">
        <v>0.99262600277019675</v>
      </c>
      <c r="R39" s="42">
        <v>0.98964318204384383</v>
      </c>
      <c r="S39" s="42">
        <v>0.98476154226697044</v>
      </c>
      <c r="T39" s="42">
        <v>0.97657792736448068</v>
      </c>
      <c r="U39" s="42">
        <v>0.96355614954508151</v>
      </c>
      <c r="V39" s="42">
        <v>0.94370304395853599</v>
      </c>
      <c r="W39" s="42">
        <v>0.90201822707404067</v>
      </c>
      <c r="X39" s="42">
        <v>0.86101302470372043</v>
      </c>
      <c r="Y39" s="42">
        <v>0.78469200646444559</v>
      </c>
      <c r="Z39" s="42">
        <v>0.6840490984591181</v>
      </c>
      <c r="AA39" s="42">
        <v>0.60653792921637117</v>
      </c>
      <c r="AB39" s="42">
        <v>0.49547834364588295</v>
      </c>
      <c r="AC39" s="43"/>
    </row>
    <row r="40" spans="1:29">
      <c r="A40" s="41">
        <v>1937</v>
      </c>
      <c r="B40" s="43"/>
      <c r="C40" s="42">
        <v>0.95363953469304252</v>
      </c>
      <c r="D40" s="42">
        <v>0.99373300233452033</v>
      </c>
      <c r="E40" s="42">
        <v>0.99671258608231872</v>
      </c>
      <c r="F40" s="42">
        <v>0.99783351249403052</v>
      </c>
      <c r="G40" s="42">
        <v>0.99826235176517786</v>
      </c>
      <c r="H40" s="42"/>
      <c r="I40" s="42">
        <v>0.99877010670250477</v>
      </c>
      <c r="J40" s="42">
        <v>0.99899928767459545</v>
      </c>
      <c r="K40" s="42">
        <v>0.9984440742571824</v>
      </c>
      <c r="L40" s="42">
        <v>0.99777602720268654</v>
      </c>
      <c r="M40" s="42">
        <v>0.99734762862347981</v>
      </c>
      <c r="N40" s="42">
        <v>0.99692360622768017</v>
      </c>
      <c r="O40" s="42">
        <v>0.99616191051226943</v>
      </c>
      <c r="P40" s="42">
        <v>0.99482572072288611</v>
      </c>
      <c r="Q40" s="42">
        <v>0.99289369678506079</v>
      </c>
      <c r="R40" s="42">
        <v>0.98993458250896693</v>
      </c>
      <c r="S40" s="42">
        <v>0.98524174338546822</v>
      </c>
      <c r="T40" s="42">
        <v>0.97742730776154696</v>
      </c>
      <c r="U40" s="42">
        <v>0.96493035893823087</v>
      </c>
      <c r="V40" s="42">
        <v>0.94640361583729626</v>
      </c>
      <c r="W40" s="42">
        <v>0.9063021326480003</v>
      </c>
      <c r="X40" s="42">
        <v>0.86715964208675123</v>
      </c>
      <c r="Y40" s="42">
        <v>0.79610906689310312</v>
      </c>
      <c r="Z40" s="42">
        <v>0.71031674288610358</v>
      </c>
      <c r="AA40" s="42">
        <v>0.64865819209039544</v>
      </c>
      <c r="AB40" s="42">
        <v>0.57847639232308956</v>
      </c>
      <c r="AC40" s="43"/>
    </row>
    <row r="41" spans="1:29">
      <c r="A41" s="41">
        <v>1938</v>
      </c>
      <c r="B41" s="43"/>
      <c r="C41" s="42">
        <v>0.95451354661913868</v>
      </c>
      <c r="D41" s="42">
        <v>0.99402643837054916</v>
      </c>
      <c r="E41" s="42">
        <v>0.99702072365968342</v>
      </c>
      <c r="F41" s="42">
        <v>0.9980177466882888</v>
      </c>
      <c r="G41" s="42">
        <v>0.99848195203386536</v>
      </c>
      <c r="H41" s="42"/>
      <c r="I41" s="42">
        <v>0.99890234669592515</v>
      </c>
      <c r="J41" s="42">
        <v>0.9991213818395005</v>
      </c>
      <c r="K41" s="42">
        <v>0.99865991923988062</v>
      </c>
      <c r="L41" s="42">
        <v>0.99810685317984837</v>
      </c>
      <c r="M41" s="42">
        <v>0.99773038988099716</v>
      </c>
      <c r="N41" s="42">
        <v>0.99733369679558348</v>
      </c>
      <c r="O41" s="42">
        <v>0.99658683323710284</v>
      </c>
      <c r="P41" s="42">
        <v>0.9953447543066215</v>
      </c>
      <c r="Q41" s="42">
        <v>0.99348105529048558</v>
      </c>
      <c r="R41" s="42">
        <v>0.99061857559393196</v>
      </c>
      <c r="S41" s="42">
        <v>0.98606109990795043</v>
      </c>
      <c r="T41" s="42">
        <v>0.97861943163350384</v>
      </c>
      <c r="U41" s="42">
        <v>0.96637653239298926</v>
      </c>
      <c r="V41" s="42">
        <v>0.94804309086141048</v>
      </c>
      <c r="W41" s="42">
        <v>0.910820352633125</v>
      </c>
      <c r="X41" s="42">
        <v>0.87173020968706527</v>
      </c>
      <c r="Y41" s="42">
        <v>0.80650321785266121</v>
      </c>
      <c r="Z41" s="42">
        <v>0.73008431080816116</v>
      </c>
      <c r="AA41" s="42">
        <v>0.67285186807685093</v>
      </c>
      <c r="AB41" s="42">
        <v>0.59683057562339781</v>
      </c>
      <c r="AC41" s="43"/>
    </row>
    <row r="42" spans="1:29">
      <c r="A42" s="41">
        <v>1939</v>
      </c>
      <c r="B42" s="43"/>
      <c r="C42" s="42">
        <v>0.95717864688843812</v>
      </c>
      <c r="D42" s="42">
        <v>0.995083791042494</v>
      </c>
      <c r="E42" s="42">
        <v>0.99763935340806986</v>
      </c>
      <c r="F42" s="42">
        <v>0.9982706639415998</v>
      </c>
      <c r="G42" s="42">
        <v>0.9986182637379345</v>
      </c>
      <c r="H42" s="42"/>
      <c r="I42" s="42">
        <v>0.99906842035465593</v>
      </c>
      <c r="J42" s="42">
        <v>0.99921560741718496</v>
      </c>
      <c r="K42" s="42">
        <v>0.9987528961737957</v>
      </c>
      <c r="L42" s="42">
        <v>0.99828511780495077</v>
      </c>
      <c r="M42" s="42">
        <v>0.99788544284586989</v>
      </c>
      <c r="N42" s="42">
        <v>0.99744347585607851</v>
      </c>
      <c r="O42" s="42">
        <v>0.99669115285855248</v>
      </c>
      <c r="P42" s="42">
        <v>0.99559908023933896</v>
      </c>
      <c r="Q42" s="42">
        <v>0.99362759013575219</v>
      </c>
      <c r="R42" s="42">
        <v>0.99068848584712688</v>
      </c>
      <c r="S42" s="42">
        <v>0.98601907846022185</v>
      </c>
      <c r="T42" s="42">
        <v>0.97867639494199232</v>
      </c>
      <c r="U42" s="42">
        <v>0.96686210634272018</v>
      </c>
      <c r="V42" s="42">
        <v>0.94704387146860447</v>
      </c>
      <c r="W42" s="42">
        <v>0.91121330091116137</v>
      </c>
      <c r="X42" s="42">
        <v>0.86548232166145123</v>
      </c>
      <c r="Y42" s="42">
        <v>0.7962578853232134</v>
      </c>
      <c r="Z42" s="42">
        <v>0.70947810488432739</v>
      </c>
      <c r="AA42" s="42">
        <v>0.62519838847515574</v>
      </c>
      <c r="AB42" s="42">
        <v>0.61250144158689879</v>
      </c>
      <c r="AC42" s="43"/>
    </row>
    <row r="43" spans="1:29">
      <c r="A43" s="41">
        <v>1940</v>
      </c>
      <c r="B43" s="43"/>
      <c r="C43" s="42">
        <v>0.95640602477115599</v>
      </c>
      <c r="D43" s="42">
        <v>0.99549210913996478</v>
      </c>
      <c r="E43" s="42">
        <v>0.99767221748358292</v>
      </c>
      <c r="F43" s="42">
        <v>0.99842371494071569</v>
      </c>
      <c r="G43" s="42">
        <v>0.99876391247953411</v>
      </c>
      <c r="H43" s="42"/>
      <c r="I43" s="42">
        <v>0.99912267958347567</v>
      </c>
      <c r="J43" s="42">
        <v>0.99924514418629484</v>
      </c>
      <c r="K43" s="42">
        <v>0.99882271466872929</v>
      </c>
      <c r="L43" s="42">
        <v>0.99837482280230372</v>
      </c>
      <c r="M43" s="42">
        <v>0.9980591577806166</v>
      </c>
      <c r="N43" s="42">
        <v>0.99756904679784564</v>
      </c>
      <c r="O43" s="42">
        <v>0.99688031697499846</v>
      </c>
      <c r="P43" s="42">
        <v>0.99573066307560243</v>
      </c>
      <c r="Q43" s="42">
        <v>0.99386229747736066</v>
      </c>
      <c r="R43" s="42">
        <v>0.99101217559368027</v>
      </c>
      <c r="S43" s="42">
        <v>0.98647109620414752</v>
      </c>
      <c r="T43" s="42">
        <v>0.97915384756253887</v>
      </c>
      <c r="U43" s="42">
        <v>0.96710646163205571</v>
      </c>
      <c r="V43" s="42">
        <v>0.94595411669796636</v>
      </c>
      <c r="W43" s="42">
        <v>0.91293681195290377</v>
      </c>
      <c r="X43" s="42">
        <v>0.86185198572497668</v>
      </c>
      <c r="Y43" s="42">
        <v>0.78984691110833016</v>
      </c>
      <c r="Z43" s="42">
        <v>0.69816481142138231</v>
      </c>
      <c r="AA43" s="42">
        <v>0.62377122430741738</v>
      </c>
      <c r="AB43" s="42">
        <v>0.56735159817351599</v>
      </c>
      <c r="AC43" s="43"/>
    </row>
    <row r="44" spans="1:29">
      <c r="A44" s="41">
        <v>1941</v>
      </c>
      <c r="B44" s="43"/>
      <c r="C44" s="42">
        <v>0.95812927998408304</v>
      </c>
      <c r="D44" s="42">
        <v>0.99588000050042569</v>
      </c>
      <c r="E44" s="42">
        <v>0.99798488379096706</v>
      </c>
      <c r="F44" s="42">
        <v>0.99851110461360237</v>
      </c>
      <c r="G44" s="42">
        <v>0.99886088668982465</v>
      </c>
      <c r="H44" s="42"/>
      <c r="I44" s="42">
        <v>0.99921008937316946</v>
      </c>
      <c r="J44" s="42">
        <v>0.99931535723892428</v>
      </c>
      <c r="K44" s="42">
        <v>0.99889166424076881</v>
      </c>
      <c r="L44" s="42">
        <v>0.99845718522614957</v>
      </c>
      <c r="M44" s="42">
        <v>0.99816881772044563</v>
      </c>
      <c r="N44" s="42">
        <v>0.99771742311247691</v>
      </c>
      <c r="O44" s="42">
        <v>0.99713671085433453</v>
      </c>
      <c r="P44" s="42">
        <v>0.99592102651902059</v>
      </c>
      <c r="Q44" s="42">
        <v>0.99408063913744504</v>
      </c>
      <c r="R44" s="42">
        <v>0.99137164607557327</v>
      </c>
      <c r="S44" s="42">
        <v>0.98708733142715133</v>
      </c>
      <c r="T44" s="42">
        <v>0.98032946029168611</v>
      </c>
      <c r="U44" s="42">
        <v>0.96915052122117096</v>
      </c>
      <c r="V44" s="42">
        <v>0.94976032847653258</v>
      </c>
      <c r="W44" s="42">
        <v>0.92045958453340437</v>
      </c>
      <c r="X44" s="42">
        <v>0.86984947219777287</v>
      </c>
      <c r="Y44" s="42">
        <v>0.8050757896107501</v>
      </c>
      <c r="Z44" s="42">
        <v>0.73078958886819145</v>
      </c>
      <c r="AA44" s="42">
        <v>0.66804805559043912</v>
      </c>
      <c r="AB44" s="42">
        <v>0.61682037768994291</v>
      </c>
      <c r="AC44" s="43"/>
    </row>
    <row r="45" spans="1:29">
      <c r="A45" s="41">
        <v>1942</v>
      </c>
      <c r="B45" s="43"/>
      <c r="C45" s="42">
        <v>0.95969791323796694</v>
      </c>
      <c r="D45" s="42">
        <v>0.99648302292088753</v>
      </c>
      <c r="E45" s="42">
        <v>0.99827568530768662</v>
      </c>
      <c r="F45" s="42">
        <v>0.99871115776112485</v>
      </c>
      <c r="G45" s="42">
        <v>0.99894158713110548</v>
      </c>
      <c r="H45" s="42"/>
      <c r="I45" s="42">
        <v>0.99932294365603158</v>
      </c>
      <c r="J45" s="42">
        <v>0.99941940900072435</v>
      </c>
      <c r="K45" s="42">
        <v>0.99900624044854758</v>
      </c>
      <c r="L45" s="42">
        <v>0.99854846176327505</v>
      </c>
      <c r="M45" s="42">
        <v>0.99830420851801838</v>
      </c>
      <c r="N45" s="42">
        <v>0.99787629199237748</v>
      </c>
      <c r="O45" s="42">
        <v>0.99715343450156091</v>
      </c>
      <c r="P45" s="42">
        <v>0.99614594904149345</v>
      </c>
      <c r="Q45" s="42">
        <v>0.99435171485335616</v>
      </c>
      <c r="R45" s="42">
        <v>0.99160610630874779</v>
      </c>
      <c r="S45" s="42">
        <v>0.98759574437305464</v>
      </c>
      <c r="T45" s="42">
        <v>0.9809368658454577</v>
      </c>
      <c r="U45" s="42">
        <v>0.9705746480004821</v>
      </c>
      <c r="V45" s="42">
        <v>0.95163862185383108</v>
      </c>
      <c r="W45" s="42">
        <v>0.92470629167705209</v>
      </c>
      <c r="X45" s="42">
        <v>0.87568960216499259</v>
      </c>
      <c r="Y45" s="42">
        <v>0.81046941543621731</v>
      </c>
      <c r="Z45" s="42">
        <v>0.74515700764695525</v>
      </c>
      <c r="AA45" s="42">
        <v>0.67832112764784624</v>
      </c>
      <c r="AB45" s="42">
        <v>0.57487309644670059</v>
      </c>
      <c r="AC45" s="43"/>
    </row>
    <row r="46" spans="1:29">
      <c r="A46" s="41">
        <v>1943</v>
      </c>
      <c r="B46" s="43"/>
      <c r="C46" s="42">
        <v>0.96009692505270294</v>
      </c>
      <c r="D46" s="42">
        <v>0.99632033772090511</v>
      </c>
      <c r="E46" s="42">
        <v>0.99815507237530143</v>
      </c>
      <c r="F46" s="42">
        <v>0.99869066663299899</v>
      </c>
      <c r="G46" s="42">
        <v>0.99897143663314147</v>
      </c>
      <c r="H46" s="42"/>
      <c r="I46" s="42">
        <v>0.99924616209058914</v>
      </c>
      <c r="J46" s="42">
        <v>0.99937226427832904</v>
      </c>
      <c r="K46" s="42">
        <v>0.99897447862878674</v>
      </c>
      <c r="L46" s="42">
        <v>0.99857220659108192</v>
      </c>
      <c r="M46" s="42">
        <v>0.99833802510885483</v>
      </c>
      <c r="N46" s="42">
        <v>0.99784940612483664</v>
      </c>
      <c r="O46" s="42">
        <v>0.99711837247102386</v>
      </c>
      <c r="P46" s="42">
        <v>0.99613718997834411</v>
      </c>
      <c r="Q46" s="42">
        <v>0.99427300742878055</v>
      </c>
      <c r="R46" s="42">
        <v>0.99145341994021807</v>
      </c>
      <c r="S46" s="42">
        <v>0.98724453047217975</v>
      </c>
      <c r="T46" s="42">
        <v>0.98082280930519117</v>
      </c>
      <c r="U46" s="42">
        <v>0.97014707340001027</v>
      </c>
      <c r="V46" s="42">
        <v>0.95038202625987578</v>
      </c>
      <c r="W46" s="42">
        <v>0.92143655688461046</v>
      </c>
      <c r="X46" s="42">
        <v>0.87041923137621879</v>
      </c>
      <c r="Y46" s="42">
        <v>0.79775823688007153</v>
      </c>
      <c r="Z46" s="42">
        <v>0.71892089931014758</v>
      </c>
      <c r="AA46" s="42">
        <v>0.65151571462196944</v>
      </c>
      <c r="AB46" s="42">
        <v>0.58894328845369237</v>
      </c>
      <c r="AC46" s="43"/>
    </row>
    <row r="47" spans="1:29">
      <c r="A47" s="41">
        <v>1944</v>
      </c>
      <c r="B47" s="43"/>
      <c r="C47" s="42">
        <v>0.96442091139968378</v>
      </c>
      <c r="D47" s="42">
        <v>0.99664866606814073</v>
      </c>
      <c r="E47" s="42">
        <v>0.99823043220172547</v>
      </c>
      <c r="F47" s="42">
        <v>0.99879295549783864</v>
      </c>
      <c r="G47" s="42">
        <v>0.99902572375829923</v>
      </c>
      <c r="H47" s="42"/>
      <c r="I47" s="42">
        <v>0.99932590048998282</v>
      </c>
      <c r="J47" s="42">
        <v>0.99941035687980184</v>
      </c>
      <c r="K47" s="42">
        <v>0.99906765101802808</v>
      </c>
      <c r="L47" s="42">
        <v>0.99864444599709312</v>
      </c>
      <c r="M47" s="42">
        <v>0.99848326967549228</v>
      </c>
      <c r="N47" s="42">
        <v>0.99797026645892006</v>
      </c>
      <c r="O47" s="42">
        <v>0.99725462736641401</v>
      </c>
      <c r="P47" s="42">
        <v>0.99629691207451121</v>
      </c>
      <c r="Q47" s="42">
        <v>0.99472615507517326</v>
      </c>
      <c r="R47" s="42">
        <v>0.99191664114552225</v>
      </c>
      <c r="S47" s="42">
        <v>0.98791482572108058</v>
      </c>
      <c r="T47" s="42">
        <v>0.98190218032230736</v>
      </c>
      <c r="U47" s="42">
        <v>0.97207808374115046</v>
      </c>
      <c r="V47" s="42">
        <v>0.95352885388454323</v>
      </c>
      <c r="W47" s="42">
        <v>0.92615043925993268</v>
      </c>
      <c r="X47" s="42">
        <v>0.88003911911318655</v>
      </c>
      <c r="Y47" s="42">
        <v>0.81023345088115595</v>
      </c>
      <c r="Z47" s="42">
        <v>0.74897150532880241</v>
      </c>
      <c r="AA47" s="42">
        <v>0.69770551801801806</v>
      </c>
      <c r="AB47" s="42">
        <v>0.61189913317572886</v>
      </c>
      <c r="AC47" s="43"/>
    </row>
    <row r="48" spans="1:29">
      <c r="A48" s="41">
        <v>1945</v>
      </c>
      <c r="B48" s="43"/>
      <c r="C48" s="42">
        <v>0.96826156565971488</v>
      </c>
      <c r="D48" s="42">
        <v>0.99725187716740271</v>
      </c>
      <c r="E48" s="42">
        <v>0.99835179903552917</v>
      </c>
      <c r="F48" s="42">
        <v>0.99887905516038789</v>
      </c>
      <c r="G48" s="42">
        <v>0.99906910282261774</v>
      </c>
      <c r="H48" s="42"/>
      <c r="I48" s="42">
        <v>0.99934914227956084</v>
      </c>
      <c r="J48" s="42">
        <v>0.99942471602369332</v>
      </c>
      <c r="K48" s="42">
        <v>0.99909615646261829</v>
      </c>
      <c r="L48" s="42">
        <v>0.99873647927338205</v>
      </c>
      <c r="M48" s="42">
        <v>0.99855192821344807</v>
      </c>
      <c r="N48" s="42">
        <v>0.99806175457436619</v>
      </c>
      <c r="O48" s="42">
        <v>0.99732782988921131</v>
      </c>
      <c r="P48" s="42">
        <v>0.99643963000877245</v>
      </c>
      <c r="Q48" s="42">
        <v>0.99474714934933384</v>
      </c>
      <c r="R48" s="42">
        <v>0.99223110977001161</v>
      </c>
      <c r="S48" s="42">
        <v>0.98831990166712025</v>
      </c>
      <c r="T48" s="42">
        <v>0.98259949763472554</v>
      </c>
      <c r="U48" s="42">
        <v>0.97312058306134974</v>
      </c>
      <c r="V48" s="42">
        <v>0.95595098395926759</v>
      </c>
      <c r="W48" s="42">
        <v>0.92784599540521273</v>
      </c>
      <c r="X48" s="42">
        <v>0.88706611380101952</v>
      </c>
      <c r="Y48" s="42">
        <v>0.81494348273932316</v>
      </c>
      <c r="Z48" s="42">
        <v>0.75504678478996612</v>
      </c>
      <c r="AA48" s="42">
        <v>0.69546087440824289</v>
      </c>
      <c r="AB48" s="42">
        <v>0.66190476190476188</v>
      </c>
      <c r="AC48" s="43"/>
    </row>
    <row r="49" spans="1:29">
      <c r="A49" s="41">
        <v>1946</v>
      </c>
      <c r="B49" s="43"/>
      <c r="C49" s="42">
        <v>0.96744774409158851</v>
      </c>
      <c r="D49" s="42">
        <v>0.99751240882013836</v>
      </c>
      <c r="E49" s="42">
        <v>0.99865694188641396</v>
      </c>
      <c r="F49" s="42">
        <v>0.99889324295487247</v>
      </c>
      <c r="G49" s="42">
        <v>0.99920509606562735</v>
      </c>
      <c r="H49" s="42"/>
      <c r="I49" s="42">
        <v>0.99940741976810377</v>
      </c>
      <c r="J49" s="42">
        <v>0.9994869029409178</v>
      </c>
      <c r="K49" s="42">
        <v>0.99915717573397833</v>
      </c>
      <c r="L49" s="42">
        <v>0.99878263200799577</v>
      </c>
      <c r="M49" s="42">
        <v>0.99865152568980131</v>
      </c>
      <c r="N49" s="42">
        <v>0.99823459978761786</v>
      </c>
      <c r="O49" s="42">
        <v>0.99754934777344773</v>
      </c>
      <c r="P49" s="42">
        <v>0.99663962319387844</v>
      </c>
      <c r="Q49" s="42">
        <v>0.99508623946549002</v>
      </c>
      <c r="R49" s="42">
        <v>0.99259613341371589</v>
      </c>
      <c r="S49" s="42">
        <v>0.9888842497442718</v>
      </c>
      <c r="T49" s="42">
        <v>0.98328843327425086</v>
      </c>
      <c r="U49" s="42">
        <v>0.97452118287821343</v>
      </c>
      <c r="V49" s="42">
        <v>0.95756622988076068</v>
      </c>
      <c r="W49" s="42">
        <v>0.93003284587442103</v>
      </c>
      <c r="X49" s="42">
        <v>0.89059804773881901</v>
      </c>
      <c r="Y49" s="42">
        <v>0.81129047454864922</v>
      </c>
      <c r="Z49" s="42">
        <v>0.75938100650637985</v>
      </c>
      <c r="AA49" s="42">
        <v>0.68749337235689589</v>
      </c>
      <c r="AB49" s="42">
        <v>0.64325221238938046</v>
      </c>
      <c r="AC49" s="43"/>
    </row>
    <row r="50" spans="1:29">
      <c r="A50" s="41">
        <v>1947</v>
      </c>
      <c r="B50" s="43"/>
      <c r="C50" s="42">
        <v>0.96678888579349165</v>
      </c>
      <c r="D50" s="42">
        <v>0.99794639004253183</v>
      </c>
      <c r="E50" s="42">
        <v>0.99885542803345007</v>
      </c>
      <c r="F50" s="42">
        <v>0.99911482329419476</v>
      </c>
      <c r="G50" s="42">
        <v>0.99927184594461582</v>
      </c>
      <c r="H50" s="42"/>
      <c r="I50" s="42">
        <v>0.9994929675915295</v>
      </c>
      <c r="J50" s="42">
        <v>0.99956983174215208</v>
      </c>
      <c r="K50" s="42">
        <v>0.9992222771363436</v>
      </c>
      <c r="L50" s="42">
        <v>0.99894815974595907</v>
      </c>
      <c r="M50" s="42">
        <v>0.99876759167527429</v>
      </c>
      <c r="N50" s="42">
        <v>0.99837415689025932</v>
      </c>
      <c r="O50" s="42">
        <v>0.99770502290691221</v>
      </c>
      <c r="P50" s="42">
        <v>0.99672647055017349</v>
      </c>
      <c r="Q50" s="42">
        <v>0.99522472357212899</v>
      </c>
      <c r="R50" s="42">
        <v>0.99279400921851857</v>
      </c>
      <c r="S50" s="42">
        <v>0.98912120281627058</v>
      </c>
      <c r="T50" s="42">
        <v>0.98353282649188667</v>
      </c>
      <c r="U50" s="42">
        <v>0.97480300318248825</v>
      </c>
      <c r="V50" s="42">
        <v>0.95754091715436629</v>
      </c>
      <c r="W50" s="42">
        <v>0.92938309467380864</v>
      </c>
      <c r="X50" s="42">
        <v>0.88751128385369416</v>
      </c>
      <c r="Y50" s="42">
        <v>0.80739446743239462</v>
      </c>
      <c r="Z50" s="42">
        <v>0.74459933066172557</v>
      </c>
      <c r="AA50" s="42">
        <v>0.6847079298586447</v>
      </c>
      <c r="AB50" s="42">
        <v>0.62575919971418359</v>
      </c>
      <c r="AC50" s="43"/>
    </row>
    <row r="51" spans="1:29">
      <c r="A51" s="41">
        <v>1948</v>
      </c>
      <c r="B51" s="43"/>
      <c r="C51" s="42">
        <v>0.97018028698115533</v>
      </c>
      <c r="D51" s="42">
        <v>0.99771078458612183</v>
      </c>
      <c r="E51" s="42">
        <v>0.99887680753402941</v>
      </c>
      <c r="F51" s="42">
        <v>0.99914043653491802</v>
      </c>
      <c r="G51" s="42">
        <v>0.99933021987729431</v>
      </c>
      <c r="H51" s="42"/>
      <c r="I51" s="42">
        <v>0.99948495591243947</v>
      </c>
      <c r="J51" s="42">
        <v>0.99956759451815413</v>
      </c>
      <c r="K51" s="42">
        <v>0.99929163044445923</v>
      </c>
      <c r="L51" s="42">
        <v>0.99905901215992732</v>
      </c>
      <c r="M51" s="42">
        <v>0.99889834064919936</v>
      </c>
      <c r="N51" s="42">
        <v>0.9985525936069134</v>
      </c>
      <c r="O51" s="42">
        <v>0.99783202033696317</v>
      </c>
      <c r="P51" s="42">
        <v>0.99686201953631992</v>
      </c>
      <c r="Q51" s="42">
        <v>0.99554057467443258</v>
      </c>
      <c r="R51" s="42">
        <v>0.99317514047578492</v>
      </c>
      <c r="S51" s="42">
        <v>0.98949951713086315</v>
      </c>
      <c r="T51" s="42">
        <v>0.98411643621876688</v>
      </c>
      <c r="U51" s="42">
        <v>0.9757258644232234</v>
      </c>
      <c r="V51" s="42">
        <v>0.95937525216337394</v>
      </c>
      <c r="W51" s="42">
        <v>0.93118211840818899</v>
      </c>
      <c r="X51" s="42">
        <v>0.88875953194413237</v>
      </c>
      <c r="Y51" s="42">
        <v>0.81159008200115645</v>
      </c>
      <c r="Z51" s="42">
        <v>0.74136662205503323</v>
      </c>
      <c r="AA51" s="42">
        <v>0.67403924300476026</v>
      </c>
      <c r="AB51" s="42">
        <v>0.57986832986832992</v>
      </c>
      <c r="AC51" s="43"/>
    </row>
    <row r="52" spans="1:29">
      <c r="A52" s="41">
        <v>1949</v>
      </c>
      <c r="B52" s="43"/>
      <c r="C52" s="42">
        <v>0.97229063447548725</v>
      </c>
      <c r="D52" s="42">
        <v>0.99792148017010296</v>
      </c>
      <c r="E52" s="42">
        <v>0.99874536597498875</v>
      </c>
      <c r="F52" s="42">
        <v>0.99921727300362706</v>
      </c>
      <c r="G52" s="42">
        <v>0.99939752019952799</v>
      </c>
      <c r="H52" s="42"/>
      <c r="I52" s="42">
        <v>0.99949833222834361</v>
      </c>
      <c r="J52" s="42">
        <v>0.99956554204033166</v>
      </c>
      <c r="K52" s="42">
        <v>0.99936355402679866</v>
      </c>
      <c r="L52" s="42">
        <v>0.99917034137964966</v>
      </c>
      <c r="M52" s="42">
        <v>0.99898527198393827</v>
      </c>
      <c r="N52" s="42">
        <v>0.99860879942710712</v>
      </c>
      <c r="O52" s="42">
        <v>0.99799351914364864</v>
      </c>
      <c r="P52" s="42">
        <v>0.99703556533502424</v>
      </c>
      <c r="Q52" s="42">
        <v>0.99565242343350835</v>
      </c>
      <c r="R52" s="42">
        <v>0.99352307387760708</v>
      </c>
      <c r="S52" s="42">
        <v>0.98998427304741332</v>
      </c>
      <c r="T52" s="42">
        <v>0.98462309954706995</v>
      </c>
      <c r="U52" s="42">
        <v>0.97622046484822911</v>
      </c>
      <c r="V52" s="42">
        <v>0.96073462212863525</v>
      </c>
      <c r="W52" s="42">
        <v>0.93340468129479326</v>
      </c>
      <c r="X52" s="42">
        <v>0.89011383238524555</v>
      </c>
      <c r="Y52" s="42">
        <v>0.81758535063690185</v>
      </c>
      <c r="Z52" s="42">
        <v>0.73879889345950867</v>
      </c>
      <c r="AA52" s="42">
        <v>0.68289721272118875</v>
      </c>
      <c r="AB52" s="42">
        <v>0.60393541876892032</v>
      </c>
      <c r="AC52" s="43"/>
    </row>
    <row r="53" spans="1:29">
      <c r="A53" s="41">
        <v>1950</v>
      </c>
      <c r="B53" s="43"/>
      <c r="C53" s="42">
        <v>0.97551647763886185</v>
      </c>
      <c r="D53" s="42">
        <v>0.99822562314912966</v>
      </c>
      <c r="E53" s="42">
        <v>0.99892294368982959</v>
      </c>
      <c r="F53" s="42">
        <v>0.99912305624460451</v>
      </c>
      <c r="G53" s="42">
        <v>0.99943790910382357</v>
      </c>
      <c r="H53" s="42"/>
      <c r="I53" s="42">
        <v>0.99953422756203725</v>
      </c>
      <c r="J53" s="42">
        <v>0.99959807477201545</v>
      </c>
      <c r="K53" s="42">
        <v>0.99940669970049767</v>
      </c>
      <c r="L53" s="42">
        <v>0.99921280003901702</v>
      </c>
      <c r="M53" s="42">
        <v>0.99902430770662198</v>
      </c>
      <c r="N53" s="42">
        <v>0.99871027503010557</v>
      </c>
      <c r="O53" s="42">
        <v>0.99809259124694283</v>
      </c>
      <c r="P53" s="42">
        <v>0.99708944383143916</v>
      </c>
      <c r="Q53" s="42">
        <v>0.99578870564991517</v>
      </c>
      <c r="R53" s="42">
        <v>0.99379959154475694</v>
      </c>
      <c r="S53" s="42">
        <v>0.99042346196956121</v>
      </c>
      <c r="T53" s="42">
        <v>0.98499246737557067</v>
      </c>
      <c r="U53" s="42">
        <v>0.97673538492182055</v>
      </c>
      <c r="V53" s="42">
        <v>0.9617139188503413</v>
      </c>
      <c r="W53" s="42">
        <v>0.93454250832907482</v>
      </c>
      <c r="X53" s="42">
        <v>0.887506174358764</v>
      </c>
      <c r="Y53" s="42">
        <v>0.82139270689098387</v>
      </c>
      <c r="Z53" s="42">
        <v>0.73202184766107958</v>
      </c>
      <c r="AA53" s="42">
        <v>0.66675562672360111</v>
      </c>
      <c r="AB53" s="42">
        <v>0.55718954248366015</v>
      </c>
      <c r="AC53" s="43"/>
    </row>
    <row r="54" spans="1:29">
      <c r="A54" s="41">
        <v>1951</v>
      </c>
      <c r="B54" s="43"/>
      <c r="C54" s="42">
        <v>0.97556781946488047</v>
      </c>
      <c r="D54" s="42">
        <v>0.99810334678726242</v>
      </c>
      <c r="E54" s="42">
        <v>0.99893048900251646</v>
      </c>
      <c r="F54" s="42">
        <v>0.99915405909803567</v>
      </c>
      <c r="G54" s="42">
        <v>0.99934406011014354</v>
      </c>
      <c r="H54" s="42"/>
      <c r="I54" s="42">
        <v>0.99953403274329944</v>
      </c>
      <c r="J54" s="42">
        <v>0.99963858867121691</v>
      </c>
      <c r="K54" s="42">
        <v>0.99942021769679024</v>
      </c>
      <c r="L54" s="42">
        <v>0.99925821869338738</v>
      </c>
      <c r="M54" s="42">
        <v>0.99905350153505901</v>
      </c>
      <c r="N54" s="42">
        <v>0.9987119921849511</v>
      </c>
      <c r="O54" s="42">
        <v>0.99814325681241278</v>
      </c>
      <c r="P54" s="42">
        <v>0.99716101344864205</v>
      </c>
      <c r="Q54" s="42">
        <v>0.99589878954988542</v>
      </c>
      <c r="R54" s="42">
        <v>0.99375873155549355</v>
      </c>
      <c r="S54" s="42">
        <v>0.99049191800582825</v>
      </c>
      <c r="T54" s="42">
        <v>0.98512749773839392</v>
      </c>
      <c r="U54" s="42">
        <v>0.97696771874205379</v>
      </c>
      <c r="V54" s="42">
        <v>0.96254318544852802</v>
      </c>
      <c r="W54" s="42">
        <v>0.93515211898730388</v>
      </c>
      <c r="X54" s="42">
        <v>0.88800507364736525</v>
      </c>
      <c r="Y54" s="42">
        <v>0.82567573213017509</v>
      </c>
      <c r="Z54" s="42">
        <v>0.73012500183179707</v>
      </c>
      <c r="AA54" s="42">
        <v>0.65414410662224065</v>
      </c>
      <c r="AB54" s="42">
        <v>0.67371037911746434</v>
      </c>
      <c r="AC54" s="43"/>
    </row>
    <row r="55" spans="1:29">
      <c r="A55" s="41">
        <v>1952</v>
      </c>
      <c r="B55" s="43"/>
      <c r="C55" s="42">
        <v>0.97571796833681734</v>
      </c>
      <c r="D55" s="42">
        <v>0.99815745811080703</v>
      </c>
      <c r="E55" s="42">
        <v>0.99892061770375118</v>
      </c>
      <c r="F55" s="42">
        <v>0.99916158072401462</v>
      </c>
      <c r="G55" s="42">
        <v>0.99929493560098237</v>
      </c>
      <c r="H55" s="42"/>
      <c r="I55" s="42">
        <v>0.99950549883082629</v>
      </c>
      <c r="J55" s="42">
        <v>0.99960601102908686</v>
      </c>
      <c r="K55" s="42">
        <v>0.999403512497543</v>
      </c>
      <c r="L55" s="42">
        <v>0.9992993947897818</v>
      </c>
      <c r="M55" s="42">
        <v>0.99906907212241236</v>
      </c>
      <c r="N55" s="42">
        <v>0.99878068569919054</v>
      </c>
      <c r="O55" s="42">
        <v>0.99818871696487665</v>
      </c>
      <c r="P55" s="42">
        <v>0.99724332106647651</v>
      </c>
      <c r="Q55" s="42">
        <v>0.99593465760964028</v>
      </c>
      <c r="R55" s="42">
        <v>0.99401695350529384</v>
      </c>
      <c r="S55" s="42">
        <v>0.99072032756269079</v>
      </c>
      <c r="T55" s="42">
        <v>0.9854282604873088</v>
      </c>
      <c r="U55" s="42">
        <v>0.97722010438041529</v>
      </c>
      <c r="V55" s="42">
        <v>0.963007935439395</v>
      </c>
      <c r="W55" s="42">
        <v>0.93623859852323732</v>
      </c>
      <c r="X55" s="42">
        <v>0.89216765695579392</v>
      </c>
      <c r="Y55" s="42">
        <v>0.829967043314501</v>
      </c>
      <c r="Z55" s="42">
        <v>0.7374643068985971</v>
      </c>
      <c r="AA55" s="42">
        <v>0.66609642301710736</v>
      </c>
      <c r="AB55" s="42">
        <v>0.69809428284854569</v>
      </c>
      <c r="AC55" s="43"/>
    </row>
    <row r="56" spans="1:29">
      <c r="A56" s="41">
        <v>1953</v>
      </c>
      <c r="B56" s="43"/>
      <c r="C56" s="42">
        <v>0.97675164246041468</v>
      </c>
      <c r="D56" s="42">
        <v>0.99833121759429111</v>
      </c>
      <c r="E56" s="42">
        <v>0.999014963848459</v>
      </c>
      <c r="F56" s="42">
        <v>0.99920781535604475</v>
      </c>
      <c r="G56" s="42">
        <v>0.99937729092331717</v>
      </c>
      <c r="H56" s="42"/>
      <c r="I56" s="42">
        <v>0.99956186879808817</v>
      </c>
      <c r="J56" s="42">
        <v>0.99964174423242014</v>
      </c>
      <c r="K56" s="42">
        <v>0.99946514680029985</v>
      </c>
      <c r="L56" s="42">
        <v>0.99937197810584399</v>
      </c>
      <c r="M56" s="42">
        <v>0.99916042019290185</v>
      </c>
      <c r="N56" s="42">
        <v>0.99883908017199008</v>
      </c>
      <c r="O56" s="42">
        <v>0.99831260640692898</v>
      </c>
      <c r="P56" s="42">
        <v>0.99732547005616201</v>
      </c>
      <c r="Q56" s="42">
        <v>0.99604372979267619</v>
      </c>
      <c r="R56" s="42">
        <v>0.99415085184231655</v>
      </c>
      <c r="S56" s="42">
        <v>0.99089591366845309</v>
      </c>
      <c r="T56" s="42">
        <v>0.98573591696790108</v>
      </c>
      <c r="U56" s="42">
        <v>0.97708076473802907</v>
      </c>
      <c r="V56" s="42">
        <v>0.96335451709977205</v>
      </c>
      <c r="W56" s="42">
        <v>0.9368664195834906</v>
      </c>
      <c r="X56" s="42">
        <v>0.89144891774763535</v>
      </c>
      <c r="Y56" s="42">
        <v>0.83012388804191772</v>
      </c>
      <c r="Z56" s="42">
        <v>0.73908214201709221</v>
      </c>
      <c r="AA56" s="42">
        <v>0.66212142959666997</v>
      </c>
      <c r="AB56" s="42">
        <v>0.74401008827238335</v>
      </c>
      <c r="AC56" s="43"/>
    </row>
    <row r="57" spans="1:29">
      <c r="A57" s="41">
        <v>1954</v>
      </c>
      <c r="B57" s="43"/>
      <c r="C57" s="42">
        <v>0.97761372853212214</v>
      </c>
      <c r="D57" s="42">
        <v>0.99848786337874373</v>
      </c>
      <c r="E57" s="42">
        <v>0.99905898722302056</v>
      </c>
      <c r="F57" s="42">
        <v>0.9992953583889963</v>
      </c>
      <c r="G57" s="42">
        <v>0.9994608182051794</v>
      </c>
      <c r="H57" s="42"/>
      <c r="I57" s="42">
        <v>0.99957801939360569</v>
      </c>
      <c r="J57" s="42">
        <v>0.99967874314091043</v>
      </c>
      <c r="K57" s="42">
        <v>0.9995362693894615</v>
      </c>
      <c r="L57" s="42">
        <v>0.99941227529595855</v>
      </c>
      <c r="M57" s="42">
        <v>0.99923317608749318</v>
      </c>
      <c r="N57" s="42">
        <v>0.99891523019806816</v>
      </c>
      <c r="O57" s="42">
        <v>0.99842161907689175</v>
      </c>
      <c r="P57" s="42">
        <v>0.99747662634447065</v>
      </c>
      <c r="Q57" s="42">
        <v>0.99619973592868538</v>
      </c>
      <c r="R57" s="42">
        <v>0.99442822917276308</v>
      </c>
      <c r="S57" s="42">
        <v>0.99156235126067271</v>
      </c>
      <c r="T57" s="42">
        <v>0.98636619217504362</v>
      </c>
      <c r="U57" s="42">
        <v>0.97804804074429563</v>
      </c>
      <c r="V57" s="42">
        <v>0.96499434933974504</v>
      </c>
      <c r="W57" s="42">
        <v>0.93931604283448067</v>
      </c>
      <c r="X57" s="42">
        <v>0.89778454929899154</v>
      </c>
      <c r="Y57" s="42">
        <v>0.83613430648746045</v>
      </c>
      <c r="Z57" s="42">
        <v>0.75457948341686043</v>
      </c>
      <c r="AA57" s="42">
        <v>0.68705866825051143</v>
      </c>
      <c r="AB57" s="42">
        <v>0.76953690303907374</v>
      </c>
      <c r="AC57" s="43"/>
    </row>
    <row r="58" spans="1:29">
      <c r="A58" s="41">
        <v>1955</v>
      </c>
      <c r="B58" s="43"/>
      <c r="C58" s="42">
        <v>0.97824781286445639</v>
      </c>
      <c r="D58" s="42">
        <v>0.99853328071249992</v>
      </c>
      <c r="E58" s="42">
        <v>0.99913933188830362</v>
      </c>
      <c r="F58" s="42">
        <v>0.99932227887187097</v>
      </c>
      <c r="G58" s="42">
        <v>0.99946373272514466</v>
      </c>
      <c r="H58" s="42"/>
      <c r="I58" s="42">
        <v>0.99959863766814239</v>
      </c>
      <c r="J58" s="42">
        <v>0.99969706268577807</v>
      </c>
      <c r="K58" s="42">
        <v>0.99951999919252199</v>
      </c>
      <c r="L58" s="42">
        <v>0.99940686735468742</v>
      </c>
      <c r="M58" s="42">
        <v>0.99925193694897141</v>
      </c>
      <c r="N58" s="42">
        <v>0.99894006068466423</v>
      </c>
      <c r="O58" s="42">
        <v>0.99845364324635688</v>
      </c>
      <c r="P58" s="42">
        <v>0.99752112760001221</v>
      </c>
      <c r="Q58" s="42">
        <v>0.99630793379407478</v>
      </c>
      <c r="R58" s="42">
        <v>0.99467636670968052</v>
      </c>
      <c r="S58" s="42">
        <v>0.99173716688500313</v>
      </c>
      <c r="T58" s="42">
        <v>0.98656447766738187</v>
      </c>
      <c r="U58" s="42">
        <v>0.9777469256253436</v>
      </c>
      <c r="V58" s="42">
        <v>0.96504768778605876</v>
      </c>
      <c r="W58" s="42">
        <v>0.93803042800504799</v>
      </c>
      <c r="X58" s="42">
        <v>0.89468736078884725</v>
      </c>
      <c r="Y58" s="42">
        <v>0.8278950545807231</v>
      </c>
      <c r="Z58" s="42">
        <v>0.74872220575155646</v>
      </c>
      <c r="AA58" s="42">
        <v>0.66852214338145344</v>
      </c>
      <c r="AB58" s="42">
        <v>0.77135598602731026</v>
      </c>
      <c r="AC58" s="43"/>
    </row>
    <row r="59" spans="1:29">
      <c r="A59" s="41">
        <v>1956</v>
      </c>
      <c r="B59" s="43"/>
      <c r="C59" s="42">
        <v>0.97858350156700014</v>
      </c>
      <c r="D59" s="42">
        <v>0.99850796538244524</v>
      </c>
      <c r="E59" s="42">
        <v>0.99913733046168751</v>
      </c>
      <c r="F59" s="42">
        <v>0.99939662639895654</v>
      </c>
      <c r="G59" s="42">
        <v>0.99945356011310627</v>
      </c>
      <c r="H59" s="42"/>
      <c r="I59" s="42">
        <v>0.99960686692884837</v>
      </c>
      <c r="J59" s="42">
        <v>0.99969713990626752</v>
      </c>
      <c r="K59" s="42">
        <v>0.99951759330096801</v>
      </c>
      <c r="L59" s="42">
        <v>0.99942079437309161</v>
      </c>
      <c r="M59" s="42">
        <v>0.99926867853821888</v>
      </c>
      <c r="N59" s="42">
        <v>0.99895019481961522</v>
      </c>
      <c r="O59" s="42">
        <v>0.99851544861856956</v>
      </c>
      <c r="P59" s="42">
        <v>0.99758843145817622</v>
      </c>
      <c r="Q59" s="42">
        <v>0.99631333296130709</v>
      </c>
      <c r="R59" s="42">
        <v>0.99475528721029705</v>
      </c>
      <c r="S59" s="42">
        <v>0.99182491099556902</v>
      </c>
      <c r="T59" s="42">
        <v>0.98671326809484483</v>
      </c>
      <c r="U59" s="42">
        <v>0.97776868267817607</v>
      </c>
      <c r="V59" s="42">
        <v>0.96518043051362568</v>
      </c>
      <c r="W59" s="42">
        <v>0.93869867960226472</v>
      </c>
      <c r="X59" s="42">
        <v>0.89429611141406939</v>
      </c>
      <c r="Y59" s="42">
        <v>0.82801054143193042</v>
      </c>
      <c r="Z59" s="42">
        <v>0.74545372245923347</v>
      </c>
      <c r="AA59" s="42">
        <v>0.66025272831705917</v>
      </c>
      <c r="AB59" s="42">
        <v>0.79258630447085454</v>
      </c>
      <c r="AC59" s="43"/>
    </row>
    <row r="60" spans="1:29">
      <c r="A60" s="41">
        <v>1957</v>
      </c>
      <c r="B60" s="43"/>
      <c r="C60" s="42">
        <v>0.97844097099452565</v>
      </c>
      <c r="D60" s="42">
        <v>0.99846819797109343</v>
      </c>
      <c r="E60" s="42">
        <v>0.99914757715256952</v>
      </c>
      <c r="F60" s="42">
        <v>0.9993145277316946</v>
      </c>
      <c r="G60" s="42">
        <v>0.99948757139764899</v>
      </c>
      <c r="H60" s="42"/>
      <c r="I60" s="42">
        <v>0.99961109790095781</v>
      </c>
      <c r="J60" s="42">
        <v>0.99967313973132665</v>
      </c>
      <c r="K60" s="42">
        <v>0.99949755413652663</v>
      </c>
      <c r="L60" s="42">
        <v>0.99941616856283977</v>
      </c>
      <c r="M60" s="42">
        <v>0.9992394476808466</v>
      </c>
      <c r="N60" s="42">
        <v>0.99890526535659074</v>
      </c>
      <c r="O60" s="42">
        <v>0.99844819097530901</v>
      </c>
      <c r="P60" s="42">
        <v>0.99758989726278813</v>
      </c>
      <c r="Q60" s="42">
        <v>0.99627160810560667</v>
      </c>
      <c r="R60" s="42">
        <v>0.99451971172369713</v>
      </c>
      <c r="S60" s="42">
        <v>0.99182069962220987</v>
      </c>
      <c r="T60" s="42">
        <v>0.98647297893092967</v>
      </c>
      <c r="U60" s="42">
        <v>0.97735274012111739</v>
      </c>
      <c r="V60" s="42">
        <v>0.96436581669631682</v>
      </c>
      <c r="W60" s="42">
        <v>0.93875188574323065</v>
      </c>
      <c r="X60" s="42">
        <v>0.89344051544208836</v>
      </c>
      <c r="Y60" s="42">
        <v>0.82375135180855374</v>
      </c>
      <c r="Z60" s="42">
        <v>0.73678881492492299</v>
      </c>
      <c r="AA60" s="42">
        <v>0.63824246453900702</v>
      </c>
      <c r="AB60" s="42">
        <v>0.78432873915262891</v>
      </c>
      <c r="AC60" s="43"/>
    </row>
    <row r="61" spans="1:29">
      <c r="A61" s="41">
        <v>1958</v>
      </c>
      <c r="B61" s="43"/>
      <c r="C61" s="42">
        <v>0.97854789027569677</v>
      </c>
      <c r="D61" s="42">
        <v>0.99850344495689758</v>
      </c>
      <c r="E61" s="42">
        <v>0.99914071097765733</v>
      </c>
      <c r="F61" s="42">
        <v>0.99934653230074633</v>
      </c>
      <c r="G61" s="42">
        <v>0.99944134212304392</v>
      </c>
      <c r="H61" s="42"/>
      <c r="I61" s="42">
        <v>0.99962166990561097</v>
      </c>
      <c r="J61" s="42">
        <v>0.99969187726585518</v>
      </c>
      <c r="K61" s="42">
        <v>0.99952360405899865</v>
      </c>
      <c r="L61" s="42">
        <v>0.99943756624097202</v>
      </c>
      <c r="M61" s="42">
        <v>0.99928200750701035</v>
      </c>
      <c r="N61" s="42">
        <v>0.9989922776014718</v>
      </c>
      <c r="O61" s="42">
        <v>0.99850748226961195</v>
      </c>
      <c r="P61" s="42">
        <v>0.99767815780809188</v>
      </c>
      <c r="Q61" s="42">
        <v>0.99630181465964729</v>
      </c>
      <c r="R61" s="42">
        <v>0.99456915344091912</v>
      </c>
      <c r="S61" s="42">
        <v>0.99204188199975241</v>
      </c>
      <c r="T61" s="42">
        <v>0.9868494710860567</v>
      </c>
      <c r="U61" s="42">
        <v>0.97790997002416469</v>
      </c>
      <c r="V61" s="42">
        <v>0.96448046183853764</v>
      </c>
      <c r="W61" s="42">
        <v>0.93955822112204457</v>
      </c>
      <c r="X61" s="42">
        <v>0.89406872427583117</v>
      </c>
      <c r="Y61" s="42">
        <v>0.82552517073451859</v>
      </c>
      <c r="Z61" s="42">
        <v>0.73467899332306108</v>
      </c>
      <c r="AA61" s="42">
        <v>0.64356594968620928</v>
      </c>
      <c r="AB61" s="42">
        <v>0.78503369742040441</v>
      </c>
      <c r="AC61" s="43"/>
    </row>
    <row r="62" spans="1:29">
      <c r="A62" s="41">
        <v>1959</v>
      </c>
      <c r="B62" s="43"/>
      <c r="C62" s="42">
        <v>0.97951920981915896</v>
      </c>
      <c r="D62" s="42">
        <v>0.99862039105175238</v>
      </c>
      <c r="E62" s="42">
        <v>0.99918547509396516</v>
      </c>
      <c r="F62" s="42">
        <v>0.99937166910369013</v>
      </c>
      <c r="G62" s="42">
        <v>0.99943787141825902</v>
      </c>
      <c r="H62" s="42"/>
      <c r="I62" s="42">
        <v>0.9996242389911687</v>
      </c>
      <c r="J62" s="42">
        <v>0.99969874862319807</v>
      </c>
      <c r="K62" s="42">
        <v>0.99951714330423236</v>
      </c>
      <c r="L62" s="42">
        <v>0.99941965891781037</v>
      </c>
      <c r="M62" s="42">
        <v>0.99928773805262483</v>
      </c>
      <c r="N62" s="42">
        <v>0.99898384302992238</v>
      </c>
      <c r="O62" s="42">
        <v>0.99853711601959183</v>
      </c>
      <c r="P62" s="42">
        <v>0.99773482291670601</v>
      </c>
      <c r="Q62" s="42">
        <v>0.99636517404878222</v>
      </c>
      <c r="R62" s="42">
        <v>0.99460933126761542</v>
      </c>
      <c r="S62" s="42">
        <v>0.99212202517796522</v>
      </c>
      <c r="T62" s="42">
        <v>0.98723411642138648</v>
      </c>
      <c r="U62" s="42">
        <v>0.97843494434610978</v>
      </c>
      <c r="V62" s="42">
        <v>0.96496884332735533</v>
      </c>
      <c r="W62" s="42">
        <v>0.94099774358558075</v>
      </c>
      <c r="X62" s="42">
        <v>0.89622083207345382</v>
      </c>
      <c r="Y62" s="42">
        <v>0.82969254774410484</v>
      </c>
      <c r="Z62" s="42">
        <v>0.73362960632398633</v>
      </c>
      <c r="AA62" s="42">
        <v>0.65557962046204621</v>
      </c>
      <c r="AB62" s="42">
        <v>0.80738054607508536</v>
      </c>
      <c r="AC62" s="43"/>
    </row>
    <row r="63" spans="1:29">
      <c r="A63" s="41">
        <v>1960</v>
      </c>
      <c r="B63" s="43"/>
      <c r="C63" s="42">
        <v>0.98011711582635064</v>
      </c>
      <c r="D63" s="42">
        <v>0.99861235092538958</v>
      </c>
      <c r="E63" s="42">
        <v>0.99917127326459365</v>
      </c>
      <c r="F63" s="42">
        <v>0.99935504458868807</v>
      </c>
      <c r="G63" s="42">
        <v>0.99947209638747425</v>
      </c>
      <c r="H63" s="42"/>
      <c r="I63" s="42">
        <v>0.99962291502548106</v>
      </c>
      <c r="J63" s="42">
        <v>0.99969807508548059</v>
      </c>
      <c r="K63" s="42">
        <v>0.99951397159925459</v>
      </c>
      <c r="L63" s="42">
        <v>0.99941706535185182</v>
      </c>
      <c r="M63" s="42">
        <v>0.99929961368399756</v>
      </c>
      <c r="N63" s="42">
        <v>0.99903508229832105</v>
      </c>
      <c r="O63" s="42">
        <v>0.99852145484194488</v>
      </c>
      <c r="P63" s="42">
        <v>0.99765044583265006</v>
      </c>
      <c r="Q63" s="42">
        <v>0.99631371444322514</v>
      </c>
      <c r="R63" s="42">
        <v>0.994594346127327</v>
      </c>
      <c r="S63" s="42">
        <v>0.99214636799875666</v>
      </c>
      <c r="T63" s="42">
        <v>0.98713412407100443</v>
      </c>
      <c r="U63" s="42">
        <v>0.97861298547895981</v>
      </c>
      <c r="V63" s="42">
        <v>0.96459624949612388</v>
      </c>
      <c r="W63" s="42">
        <v>0.94135127616323766</v>
      </c>
      <c r="X63" s="42">
        <v>0.8969895042013053</v>
      </c>
      <c r="Y63" s="42">
        <v>0.83703995227184991</v>
      </c>
      <c r="Z63" s="42">
        <v>0.75308963315670285</v>
      </c>
      <c r="AA63" s="42">
        <v>0.64755193357270202</v>
      </c>
      <c r="AB63" s="42">
        <v>0.5381577817838441</v>
      </c>
      <c r="AC63" s="43"/>
    </row>
    <row r="64" spans="1:29">
      <c r="A64" s="41">
        <v>1961</v>
      </c>
      <c r="B64" s="43"/>
      <c r="C64" s="42">
        <v>0.9805569620253165</v>
      </c>
      <c r="D64" s="42">
        <v>0.99869421812072889</v>
      </c>
      <c r="E64" s="42">
        <v>0.99919684513313345</v>
      </c>
      <c r="F64" s="42">
        <v>0.99940302121933411</v>
      </c>
      <c r="G64" s="42">
        <v>0.99947873560127221</v>
      </c>
      <c r="H64" s="42"/>
      <c r="I64" s="42">
        <v>0.9996387796382129</v>
      </c>
      <c r="J64" s="42">
        <v>0.99970672827645879</v>
      </c>
      <c r="K64" s="42">
        <v>0.99953425295543896</v>
      </c>
      <c r="L64" s="42">
        <v>0.99943296284746264</v>
      </c>
      <c r="M64" s="42">
        <v>0.99931175081250734</v>
      </c>
      <c r="N64" s="42">
        <v>0.99903858566472548</v>
      </c>
      <c r="O64" s="42">
        <v>0.99853280680079171</v>
      </c>
      <c r="P64" s="42">
        <v>0.99775599439757479</v>
      </c>
      <c r="Q64" s="42">
        <v>0.99636148418532644</v>
      </c>
      <c r="R64" s="42">
        <v>0.9946117383786246</v>
      </c>
      <c r="S64" s="42">
        <v>0.99237085784873047</v>
      </c>
      <c r="T64" s="42">
        <v>0.98770448215511819</v>
      </c>
      <c r="U64" s="42">
        <v>0.97931774917057535</v>
      </c>
      <c r="V64" s="42">
        <v>0.96552782525275993</v>
      </c>
      <c r="W64" s="42">
        <v>0.94358224810046698</v>
      </c>
      <c r="X64" s="42">
        <v>0.9004363454667238</v>
      </c>
      <c r="Y64" s="42">
        <v>0.84084946342846045</v>
      </c>
      <c r="Z64" s="42">
        <v>0.75964794042265715</v>
      </c>
      <c r="AA64" s="42">
        <v>0.65711529094383447</v>
      </c>
      <c r="AB64" s="42">
        <v>0.57273939932899465</v>
      </c>
      <c r="AC64" s="43"/>
    </row>
    <row r="65" spans="1:29">
      <c r="A65" s="41">
        <v>1962</v>
      </c>
      <c r="B65" s="43"/>
      <c r="C65" s="42">
        <v>0.98142402826855124</v>
      </c>
      <c r="D65" s="42">
        <v>0.9987126108950215</v>
      </c>
      <c r="E65" s="42">
        <v>0.99924478565520336</v>
      </c>
      <c r="F65" s="42">
        <v>0.99943084458330167</v>
      </c>
      <c r="G65" s="42">
        <v>0.99953196356596385</v>
      </c>
      <c r="H65" s="42"/>
      <c r="I65" s="42">
        <v>0.99964095971325029</v>
      </c>
      <c r="J65" s="42">
        <v>0.99971518624592581</v>
      </c>
      <c r="K65" s="42">
        <v>0.99952319124767119</v>
      </c>
      <c r="L65" s="42">
        <v>0.99940220922873857</v>
      </c>
      <c r="M65" s="42">
        <v>0.99928714374564687</v>
      </c>
      <c r="N65" s="42">
        <v>0.99903577111113195</v>
      </c>
      <c r="O65" s="42">
        <v>0.99849891450318617</v>
      </c>
      <c r="P65" s="42">
        <v>0.99771269925433426</v>
      </c>
      <c r="Q65" s="42">
        <v>0.99631560908011896</v>
      </c>
      <c r="R65" s="42">
        <v>0.99454951247747159</v>
      </c>
      <c r="S65" s="42">
        <v>0.992120217733516</v>
      </c>
      <c r="T65" s="42">
        <v>0.9876406413491059</v>
      </c>
      <c r="U65" s="42">
        <v>0.97934890142096842</v>
      </c>
      <c r="V65" s="42">
        <v>0.96540941165890126</v>
      </c>
      <c r="W65" s="42">
        <v>0.94285660536379667</v>
      </c>
      <c r="X65" s="42">
        <v>0.90030257580136031</v>
      </c>
      <c r="Y65" s="42">
        <v>0.84303662699937543</v>
      </c>
      <c r="Z65" s="42">
        <v>0.76597531169802557</v>
      </c>
      <c r="AA65" s="42">
        <v>0.6555281433550777</v>
      </c>
      <c r="AB65" s="42">
        <v>0.5536638674795813</v>
      </c>
      <c r="AC65" s="43"/>
    </row>
    <row r="66" spans="1:29">
      <c r="A66" s="41">
        <v>1963</v>
      </c>
      <c r="B66" s="43"/>
      <c r="C66" s="42">
        <v>0.98153781512605043</v>
      </c>
      <c r="D66" s="42">
        <v>0.99880188503035838</v>
      </c>
      <c r="E66" s="42">
        <v>0.99926920198565117</v>
      </c>
      <c r="F66" s="42">
        <v>0.99940354837180723</v>
      </c>
      <c r="G66" s="42">
        <v>0.99950720355767764</v>
      </c>
      <c r="H66" s="42"/>
      <c r="I66" s="42">
        <v>0.9996527663763114</v>
      </c>
      <c r="J66" s="42">
        <v>0.99971343181023031</v>
      </c>
      <c r="K66" s="42">
        <v>0.99950408293124005</v>
      </c>
      <c r="L66" s="42">
        <v>0.99938562743052783</v>
      </c>
      <c r="M66" s="42">
        <v>0.99929291884117988</v>
      </c>
      <c r="N66" s="42">
        <v>0.99904120767749738</v>
      </c>
      <c r="O66" s="42">
        <v>0.9984806524449602</v>
      </c>
      <c r="P66" s="42">
        <v>0.99767341115761987</v>
      </c>
      <c r="Q66" s="42">
        <v>0.99629872625244742</v>
      </c>
      <c r="R66" s="42">
        <v>0.99450441492697561</v>
      </c>
      <c r="S66" s="42">
        <v>0.99188797989738997</v>
      </c>
      <c r="T66" s="42">
        <v>0.9876380395968184</v>
      </c>
      <c r="U66" s="42">
        <v>0.97946882727168505</v>
      </c>
      <c r="V66" s="42">
        <v>0.96544862972567547</v>
      </c>
      <c r="W66" s="42">
        <v>0.94496212485993458</v>
      </c>
      <c r="X66" s="42">
        <v>0.90124478399902497</v>
      </c>
      <c r="Y66" s="42">
        <v>0.84176031413311259</v>
      </c>
      <c r="Z66" s="42">
        <v>0.75943256821987981</v>
      </c>
      <c r="AA66" s="42">
        <v>0.64816102255689478</v>
      </c>
      <c r="AB66" s="42">
        <v>0.55285935669199082</v>
      </c>
      <c r="AC66" s="43"/>
    </row>
    <row r="67" spans="1:29">
      <c r="A67" s="41">
        <v>1964</v>
      </c>
      <c r="B67" s="43"/>
      <c r="C67" s="42">
        <v>0.98133516819571864</v>
      </c>
      <c r="D67" s="42">
        <v>0.99877517392501092</v>
      </c>
      <c r="E67" s="42">
        <v>0.99927350716371532</v>
      </c>
      <c r="F67" s="42">
        <v>0.9994118033903816</v>
      </c>
      <c r="G67" s="42">
        <v>0.99951567144247688</v>
      </c>
      <c r="H67" s="42"/>
      <c r="I67" s="42">
        <v>0.99965395924488687</v>
      </c>
      <c r="J67" s="42">
        <v>0.99971654647698827</v>
      </c>
      <c r="K67" s="42">
        <v>0.99949757876801593</v>
      </c>
      <c r="L67" s="42">
        <v>0.99937528289397848</v>
      </c>
      <c r="M67" s="42">
        <v>0.99930738593535828</v>
      </c>
      <c r="N67" s="42">
        <v>0.998990160551956</v>
      </c>
      <c r="O67" s="42">
        <v>0.99849116456385145</v>
      </c>
      <c r="P67" s="42">
        <v>0.9976478674767707</v>
      </c>
      <c r="Q67" s="42">
        <v>0.99634656230811336</v>
      </c>
      <c r="R67" s="42">
        <v>0.99441472216482818</v>
      </c>
      <c r="S67" s="42">
        <v>0.99197359379480021</v>
      </c>
      <c r="T67" s="42">
        <v>0.9879053911775727</v>
      </c>
      <c r="U67" s="42">
        <v>0.97999563528916056</v>
      </c>
      <c r="V67" s="42">
        <v>0.96672464480827502</v>
      </c>
      <c r="W67" s="42">
        <v>0.94500959851754573</v>
      </c>
      <c r="X67" s="42">
        <v>0.90642575715526807</v>
      </c>
      <c r="Y67" s="42">
        <v>0.84276068991552389</v>
      </c>
      <c r="Z67" s="42">
        <v>0.76126444585996178</v>
      </c>
      <c r="AA67" s="42">
        <v>0.65435461902091174</v>
      </c>
      <c r="AB67" s="42">
        <v>0.53778268063982348</v>
      </c>
      <c r="AC67" s="43"/>
    </row>
    <row r="68" spans="1:29">
      <c r="A68" s="41">
        <v>1965</v>
      </c>
      <c r="B68" s="43"/>
      <c r="C68" s="42">
        <v>0.98198717948717951</v>
      </c>
      <c r="D68" s="42">
        <v>0.99890319264997318</v>
      </c>
      <c r="E68" s="42">
        <v>0.99924753227574903</v>
      </c>
      <c r="F68" s="42">
        <v>0.99941822550362069</v>
      </c>
      <c r="G68" s="42">
        <v>0.9994908734864173</v>
      </c>
      <c r="H68" s="42"/>
      <c r="I68" s="42">
        <v>0.99966714416097413</v>
      </c>
      <c r="J68" s="42">
        <v>0.99972242197869932</v>
      </c>
      <c r="K68" s="42">
        <v>0.99950622712781689</v>
      </c>
      <c r="L68" s="42">
        <v>0.99937933689373093</v>
      </c>
      <c r="M68" s="42">
        <v>0.99930834208144514</v>
      </c>
      <c r="N68" s="42">
        <v>0.99900213453283115</v>
      </c>
      <c r="O68" s="42">
        <v>0.99850185786422629</v>
      </c>
      <c r="P68" s="42">
        <v>0.99764168865111436</v>
      </c>
      <c r="Q68" s="42">
        <v>0.9962835327922972</v>
      </c>
      <c r="R68" s="42">
        <v>0.99440540582363979</v>
      </c>
      <c r="S68" s="42">
        <v>0.99201604849471492</v>
      </c>
      <c r="T68" s="42">
        <v>0.98784171413026334</v>
      </c>
      <c r="U68" s="42">
        <v>0.98021777762825546</v>
      </c>
      <c r="V68" s="42">
        <v>0.96744222902691979</v>
      </c>
      <c r="W68" s="42">
        <v>0.94527558944250289</v>
      </c>
      <c r="X68" s="42">
        <v>0.90788507470627111</v>
      </c>
      <c r="Y68" s="42">
        <v>0.84340301613597135</v>
      </c>
      <c r="Z68" s="42">
        <v>0.76321015082544386</v>
      </c>
      <c r="AA68" s="42">
        <v>0.65499667626855751</v>
      </c>
      <c r="AB68" s="42">
        <v>0.52463454250135355</v>
      </c>
      <c r="AC68" s="43"/>
    </row>
    <row r="69" spans="1:29">
      <c r="A69" s="41">
        <v>1966</v>
      </c>
      <c r="B69" s="43"/>
      <c r="C69" s="42">
        <v>0.98239466484268123</v>
      </c>
      <c r="D69" s="42">
        <v>0.99887507793470065</v>
      </c>
      <c r="E69" s="42">
        <v>0.9992857926144384</v>
      </c>
      <c r="F69" s="42">
        <v>0.99941058203040589</v>
      </c>
      <c r="G69" s="42">
        <v>0.99948145757248452</v>
      </c>
      <c r="H69" s="42"/>
      <c r="I69" s="42">
        <v>0.99965900348200687</v>
      </c>
      <c r="J69" s="42">
        <v>0.99971642665676452</v>
      </c>
      <c r="K69" s="42">
        <v>0.99945320206208599</v>
      </c>
      <c r="L69" s="42">
        <v>0.99938547561497049</v>
      </c>
      <c r="M69" s="42">
        <v>0.99928433846017195</v>
      </c>
      <c r="N69" s="42">
        <v>0.99900893776003474</v>
      </c>
      <c r="O69" s="42">
        <v>0.99854710176320782</v>
      </c>
      <c r="P69" s="42">
        <v>0.99763043741563528</v>
      </c>
      <c r="Q69" s="42">
        <v>0.996319383104181</v>
      </c>
      <c r="R69" s="42">
        <v>0.99439466334770388</v>
      </c>
      <c r="S69" s="42">
        <v>0.99194984883605042</v>
      </c>
      <c r="T69" s="42">
        <v>0.98790651312197097</v>
      </c>
      <c r="U69" s="42">
        <v>0.9803227961250468</v>
      </c>
      <c r="V69" s="42">
        <v>0.96721513917915214</v>
      </c>
      <c r="W69" s="42">
        <v>0.94537159801096338</v>
      </c>
      <c r="X69" s="42">
        <v>0.908483362408958</v>
      </c>
      <c r="Y69" s="42">
        <v>0.84511732408128715</v>
      </c>
      <c r="Z69" s="42">
        <v>0.76234499605575201</v>
      </c>
      <c r="AA69" s="42">
        <v>0.6555060828103636</v>
      </c>
      <c r="AB69" s="42">
        <v>0.52166377816291165</v>
      </c>
      <c r="AC69" s="43"/>
    </row>
    <row r="70" spans="1:29">
      <c r="A70" s="41">
        <v>1967</v>
      </c>
      <c r="B70" s="43"/>
      <c r="C70" s="42">
        <v>0.98318035087719302</v>
      </c>
      <c r="D70" s="42">
        <v>0.99901136655582912</v>
      </c>
      <c r="E70" s="42">
        <v>0.99929867246790416</v>
      </c>
      <c r="F70" s="42">
        <v>0.9994680449488218</v>
      </c>
      <c r="G70" s="42">
        <v>0.99952073860955171</v>
      </c>
      <c r="H70" s="42"/>
      <c r="I70" s="42">
        <v>0.99967020113173699</v>
      </c>
      <c r="J70" s="42">
        <v>0.99972203352204514</v>
      </c>
      <c r="K70" s="42">
        <v>0.99946422427628323</v>
      </c>
      <c r="L70" s="42">
        <v>0.99937539966051869</v>
      </c>
      <c r="M70" s="42">
        <v>0.99931478740521595</v>
      </c>
      <c r="N70" s="42">
        <v>0.99906832320166061</v>
      </c>
      <c r="O70" s="42">
        <v>0.99852185683379824</v>
      </c>
      <c r="P70" s="42">
        <v>0.99764970121368857</v>
      </c>
      <c r="Q70" s="42">
        <v>0.9963422091352736</v>
      </c>
      <c r="R70" s="42">
        <v>0.99447338323329371</v>
      </c>
      <c r="S70" s="42">
        <v>0.99199714624166224</v>
      </c>
      <c r="T70" s="42">
        <v>0.98804944550419016</v>
      </c>
      <c r="U70" s="42">
        <v>0.98061070095027059</v>
      </c>
      <c r="V70" s="42">
        <v>0.96826043648198634</v>
      </c>
      <c r="W70" s="42">
        <v>0.94728135283969506</v>
      </c>
      <c r="X70" s="42">
        <v>0.91143739893458675</v>
      </c>
      <c r="Y70" s="42">
        <v>0.85092574798258713</v>
      </c>
      <c r="Z70" s="42">
        <v>0.76977250854713364</v>
      </c>
      <c r="AA70" s="42">
        <v>0.66609920169247805</v>
      </c>
      <c r="AB70" s="42">
        <v>0.57174254317111461</v>
      </c>
      <c r="AC70" s="43"/>
    </row>
    <row r="71" spans="1:29">
      <c r="A71" s="41">
        <v>1968</v>
      </c>
      <c r="B71" s="43"/>
      <c r="C71" s="42">
        <v>0.98328499278499282</v>
      </c>
      <c r="D71" s="42">
        <v>0.99895701206249776</v>
      </c>
      <c r="E71" s="42">
        <v>0.99932075410570165</v>
      </c>
      <c r="F71" s="42">
        <v>0.99944917199550665</v>
      </c>
      <c r="G71" s="42">
        <v>0.99952152928367088</v>
      </c>
      <c r="H71" s="42"/>
      <c r="I71" s="42">
        <v>0.99966410737162437</v>
      </c>
      <c r="J71" s="42">
        <v>0.99971825843389928</v>
      </c>
      <c r="K71" s="42">
        <v>0.99943869851832368</v>
      </c>
      <c r="L71" s="42">
        <v>0.99936009823513439</v>
      </c>
      <c r="M71" s="42">
        <v>0.99930301236769115</v>
      </c>
      <c r="N71" s="42">
        <v>0.99905168322410343</v>
      </c>
      <c r="O71" s="42">
        <v>0.99850279538677778</v>
      </c>
      <c r="P71" s="42">
        <v>0.99760040208252476</v>
      </c>
      <c r="Q71" s="42">
        <v>0.9962471042826283</v>
      </c>
      <c r="R71" s="42">
        <v>0.99431064361982335</v>
      </c>
      <c r="S71" s="42">
        <v>0.99176721827858016</v>
      </c>
      <c r="T71" s="42">
        <v>0.98768646681818306</v>
      </c>
      <c r="U71" s="42">
        <v>0.98039399031876595</v>
      </c>
      <c r="V71" s="42">
        <v>0.96772473174162532</v>
      </c>
      <c r="W71" s="42">
        <v>0.94666777042705741</v>
      </c>
      <c r="X71" s="42">
        <v>0.90965922590829729</v>
      </c>
      <c r="Y71" s="42">
        <v>0.84902652599626482</v>
      </c>
      <c r="Z71" s="42">
        <v>0.76376359275175543</v>
      </c>
      <c r="AA71" s="42">
        <v>0.65644802192156193</v>
      </c>
      <c r="AB71" s="42">
        <v>0.57640595633945346</v>
      </c>
      <c r="AC71" s="43"/>
    </row>
    <row r="72" spans="1:29">
      <c r="A72" s="41">
        <v>1969</v>
      </c>
      <c r="B72" s="43"/>
      <c r="C72" s="42">
        <v>0.98376944837340874</v>
      </c>
      <c r="D72" s="42">
        <v>0.99897936758876849</v>
      </c>
      <c r="E72" s="42">
        <v>0.99934251650411321</v>
      </c>
      <c r="F72" s="42">
        <v>0.99943858404081798</v>
      </c>
      <c r="G72" s="42">
        <v>0.99946106793238709</v>
      </c>
      <c r="H72" s="42"/>
      <c r="I72" s="42">
        <v>0.99967166887853987</v>
      </c>
      <c r="J72" s="42">
        <v>0.99970907255784691</v>
      </c>
      <c r="K72" s="42">
        <v>0.99942620110004021</v>
      </c>
      <c r="L72" s="42">
        <v>0.99934677633284574</v>
      </c>
      <c r="M72" s="42">
        <v>0.99930533862978954</v>
      </c>
      <c r="N72" s="42">
        <v>0.99902506398017632</v>
      </c>
      <c r="O72" s="42">
        <v>0.99850026281456872</v>
      </c>
      <c r="P72" s="42">
        <v>0.99759158074038856</v>
      </c>
      <c r="Q72" s="42">
        <v>0.99634003395325366</v>
      </c>
      <c r="R72" s="42">
        <v>0.9944693033888623</v>
      </c>
      <c r="S72" s="42">
        <v>0.99192221155593674</v>
      </c>
      <c r="T72" s="42">
        <v>0.98809464090828469</v>
      </c>
      <c r="U72" s="42">
        <v>0.98069236217061984</v>
      </c>
      <c r="V72" s="42">
        <v>0.96841397333727741</v>
      </c>
      <c r="W72" s="42">
        <v>0.94861451490759097</v>
      </c>
      <c r="X72" s="42">
        <v>0.91273405408884201</v>
      </c>
      <c r="Y72" s="42">
        <v>0.85391841688160441</v>
      </c>
      <c r="Z72" s="42">
        <v>0.76916385476748506</v>
      </c>
      <c r="AA72" s="42">
        <v>0.66239461870119865</v>
      </c>
      <c r="AB72" s="42">
        <v>0.58008831794460058</v>
      </c>
      <c r="AC72" s="43"/>
    </row>
    <row r="73" spans="1:29">
      <c r="A73" s="41">
        <v>1970</v>
      </c>
      <c r="B73" s="43"/>
      <c r="C73" s="42">
        <v>0.98436350742110323</v>
      </c>
      <c r="D73" s="42">
        <v>0.99901144603767711</v>
      </c>
      <c r="E73" s="42">
        <v>0.99938913508684146</v>
      </c>
      <c r="F73" s="42">
        <v>0.99947081645237235</v>
      </c>
      <c r="G73" s="42">
        <v>0.99953574266599954</v>
      </c>
      <c r="H73" s="42"/>
      <c r="I73" s="42">
        <v>0.99968641631564292</v>
      </c>
      <c r="J73" s="42">
        <v>0.99972485880176121</v>
      </c>
      <c r="K73" s="42">
        <v>0.99942981612546389</v>
      </c>
      <c r="L73" s="42">
        <v>0.99935713933665193</v>
      </c>
      <c r="M73" s="42">
        <v>0.99929592180468807</v>
      </c>
      <c r="N73" s="42">
        <v>0.9990548107508862</v>
      </c>
      <c r="O73" s="42">
        <v>0.99850191952248102</v>
      </c>
      <c r="P73" s="42">
        <v>0.99767955627542637</v>
      </c>
      <c r="Q73" s="42">
        <v>0.99629182006382411</v>
      </c>
      <c r="R73" s="42">
        <v>0.99441862296312067</v>
      </c>
      <c r="S73" s="42">
        <v>0.99183323887896657</v>
      </c>
      <c r="T73" s="42">
        <v>0.98817512839292598</v>
      </c>
      <c r="U73" s="42">
        <v>0.98065170300837845</v>
      </c>
      <c r="V73" s="42">
        <v>0.96891721388990759</v>
      </c>
      <c r="W73" s="42">
        <v>0.9501013012603341</v>
      </c>
      <c r="X73" s="42">
        <v>0.91708085809613826</v>
      </c>
      <c r="Y73" s="42">
        <v>0.86218891080207705</v>
      </c>
      <c r="Z73" s="42">
        <v>0.78073836947765951</v>
      </c>
      <c r="AA73" s="42">
        <v>0.68350238959834875</v>
      </c>
      <c r="AB73" s="42">
        <v>0.59577278731836203</v>
      </c>
      <c r="AC73" s="43"/>
    </row>
    <row r="74" spans="1:29">
      <c r="A74" s="41">
        <v>1971</v>
      </c>
      <c r="B74" s="43"/>
      <c r="C74" s="42">
        <v>0.98585781990521326</v>
      </c>
      <c r="D74" s="42">
        <v>0.99901134172679851</v>
      </c>
      <c r="E74" s="42">
        <v>0.99934581318240889</v>
      </c>
      <c r="F74" s="42">
        <v>0.99949548213208339</v>
      </c>
      <c r="G74" s="42">
        <v>0.99954396643972443</v>
      </c>
      <c r="H74" s="42"/>
      <c r="I74" s="42">
        <v>0.99967622822455782</v>
      </c>
      <c r="J74" s="42">
        <v>0.99971863996105115</v>
      </c>
      <c r="K74" s="42">
        <v>0.99942693249142589</v>
      </c>
      <c r="L74" s="42">
        <v>0.99937664978755925</v>
      </c>
      <c r="M74" s="42">
        <v>0.9992869120543445</v>
      </c>
      <c r="N74" s="42">
        <v>0.9990718352783724</v>
      </c>
      <c r="O74" s="42">
        <v>0.99858437612271833</v>
      </c>
      <c r="P74" s="42">
        <v>0.99767147669909861</v>
      </c>
      <c r="Q74" s="42">
        <v>0.99638304983533799</v>
      </c>
      <c r="R74" s="42">
        <v>0.99456298079059346</v>
      </c>
      <c r="S74" s="42">
        <v>0.99195074050452192</v>
      </c>
      <c r="T74" s="42">
        <v>0.98815557307547686</v>
      </c>
      <c r="U74" s="42">
        <v>0.98143480636349745</v>
      </c>
      <c r="V74" s="42">
        <v>0.96980806438754164</v>
      </c>
      <c r="W74" s="42">
        <v>0.95061334949902332</v>
      </c>
      <c r="X74" s="42">
        <v>0.91761411652923597</v>
      </c>
      <c r="Y74" s="42">
        <v>0.86142986575088787</v>
      </c>
      <c r="Z74" s="42">
        <v>0.77871636224420482</v>
      </c>
      <c r="AA74" s="42">
        <v>0.67953657224132402</v>
      </c>
      <c r="AB74" s="42">
        <v>0.5774710596616206</v>
      </c>
      <c r="AC74" s="43"/>
    </row>
    <row r="75" spans="1:29">
      <c r="A75" s="41">
        <v>1972</v>
      </c>
      <c r="B75" s="43"/>
      <c r="C75" s="42">
        <v>0.98662861378799116</v>
      </c>
      <c r="D75" s="42">
        <v>0.99905966080716646</v>
      </c>
      <c r="E75" s="42">
        <v>0.99935543515268677</v>
      </c>
      <c r="F75" s="42">
        <v>0.99949495135340394</v>
      </c>
      <c r="G75" s="42">
        <v>0.99958703204587729</v>
      </c>
      <c r="H75" s="42"/>
      <c r="I75" s="42">
        <v>0.99967513794072216</v>
      </c>
      <c r="J75" s="42">
        <v>0.99971538399550419</v>
      </c>
      <c r="K75" s="42">
        <v>0.99942040248940656</v>
      </c>
      <c r="L75" s="42">
        <v>0.99936794007664964</v>
      </c>
      <c r="M75" s="42">
        <v>0.99931914038889491</v>
      </c>
      <c r="N75" s="42">
        <v>0.99906738655716165</v>
      </c>
      <c r="O75" s="42">
        <v>0.99857713960003713</v>
      </c>
      <c r="P75" s="42">
        <v>0.9977164549704004</v>
      </c>
      <c r="Q75" s="42">
        <v>0.99638192029823447</v>
      </c>
      <c r="R75" s="42">
        <v>0.99472024724096264</v>
      </c>
      <c r="S75" s="42">
        <v>0.99194921628628441</v>
      </c>
      <c r="T75" s="42">
        <v>0.9882237200213172</v>
      </c>
      <c r="U75" s="42">
        <v>0.98113568218236147</v>
      </c>
      <c r="V75" s="42">
        <v>0.96949805482412699</v>
      </c>
      <c r="W75" s="42">
        <v>0.94997785035807336</v>
      </c>
      <c r="X75" s="42">
        <v>0.9174666311546763</v>
      </c>
      <c r="Y75" s="42">
        <v>0.86122393678480069</v>
      </c>
      <c r="Z75" s="42">
        <v>0.78110513572517859</v>
      </c>
      <c r="AA75" s="42">
        <v>0.67490892771032573</v>
      </c>
      <c r="AB75" s="42">
        <v>0.56743421052631571</v>
      </c>
      <c r="AC75" s="43"/>
    </row>
    <row r="76" spans="1:29">
      <c r="A76" s="41">
        <v>1973</v>
      </c>
      <c r="B76" s="43"/>
      <c r="C76" s="42">
        <v>0.98675196850393698</v>
      </c>
      <c r="D76" s="42">
        <v>0.99910194135613817</v>
      </c>
      <c r="E76" s="42">
        <v>0.99934156420242681</v>
      </c>
      <c r="F76" s="42">
        <v>0.99952918678295188</v>
      </c>
      <c r="G76" s="42">
        <v>0.99958118704871546</v>
      </c>
      <c r="H76" s="42"/>
      <c r="I76" s="42">
        <v>0.99968083268528107</v>
      </c>
      <c r="J76" s="42">
        <v>0.99972345908551508</v>
      </c>
      <c r="K76" s="42">
        <v>0.99942549465779729</v>
      </c>
      <c r="L76" s="42">
        <v>0.99938751826120942</v>
      </c>
      <c r="M76" s="42">
        <v>0.9993235947260104</v>
      </c>
      <c r="N76" s="42">
        <v>0.99909961810151771</v>
      </c>
      <c r="O76" s="42">
        <v>0.99859621881310157</v>
      </c>
      <c r="P76" s="42">
        <v>0.997782081836044</v>
      </c>
      <c r="Q76" s="42">
        <v>0.99646609837456479</v>
      </c>
      <c r="R76" s="42">
        <v>0.99473560978101272</v>
      </c>
      <c r="S76" s="42">
        <v>0.99197190134929358</v>
      </c>
      <c r="T76" s="42">
        <v>0.98828350309877255</v>
      </c>
      <c r="U76" s="42">
        <v>0.98179615293601341</v>
      </c>
      <c r="V76" s="42">
        <v>0.97066669443368403</v>
      </c>
      <c r="W76" s="42">
        <v>0.95060703018132764</v>
      </c>
      <c r="X76" s="42">
        <v>0.91848144463503345</v>
      </c>
      <c r="Y76" s="42">
        <v>0.86133537112115277</v>
      </c>
      <c r="Z76" s="42">
        <v>0.7789319237207788</v>
      </c>
      <c r="AA76" s="42">
        <v>0.67499409616886774</v>
      </c>
      <c r="AB76" s="42">
        <v>0.56627450980392158</v>
      </c>
      <c r="AC76" s="43"/>
    </row>
    <row r="77" spans="1:29">
      <c r="A77" s="41">
        <v>1974</v>
      </c>
      <c r="B77" s="43"/>
      <c r="C77" s="42">
        <v>0.98709573612228474</v>
      </c>
      <c r="D77" s="42">
        <v>0.99917108846328528</v>
      </c>
      <c r="E77" s="42">
        <v>0.99946066454598037</v>
      </c>
      <c r="F77" s="42">
        <v>0.99949107003466331</v>
      </c>
      <c r="G77" s="42">
        <v>0.99959242166360662</v>
      </c>
      <c r="H77" s="42"/>
      <c r="I77" s="42">
        <v>0.99972132403667069</v>
      </c>
      <c r="J77" s="42">
        <v>0.99973162307388264</v>
      </c>
      <c r="K77" s="42">
        <v>0.99946692916594349</v>
      </c>
      <c r="L77" s="42">
        <v>0.99942230341979776</v>
      </c>
      <c r="M77" s="42">
        <v>0.99935125970729222</v>
      </c>
      <c r="N77" s="42">
        <v>0.99914930958195047</v>
      </c>
      <c r="O77" s="42">
        <v>0.99869859466148048</v>
      </c>
      <c r="P77" s="42">
        <v>0.99785345898957478</v>
      </c>
      <c r="Q77" s="42">
        <v>0.99661124303890625</v>
      </c>
      <c r="R77" s="42">
        <v>0.99488607173353727</v>
      </c>
      <c r="S77" s="42">
        <v>0.99230930595096056</v>
      </c>
      <c r="T77" s="42">
        <v>0.98849236077434233</v>
      </c>
      <c r="U77" s="42">
        <v>0.9823930038767178</v>
      </c>
      <c r="V77" s="42">
        <v>0.97142214790171966</v>
      </c>
      <c r="W77" s="42">
        <v>0.9529178144696413</v>
      </c>
      <c r="X77" s="42">
        <v>0.92158675712473648</v>
      </c>
      <c r="Y77" s="42">
        <v>0.86702171795970717</v>
      </c>
      <c r="Z77" s="42">
        <v>0.78813262085044045</v>
      </c>
      <c r="AA77" s="42">
        <v>0.68025350523071582</v>
      </c>
      <c r="AB77" s="42">
        <v>0.57213204450118549</v>
      </c>
      <c r="AC77" s="43"/>
    </row>
    <row r="78" spans="1:29">
      <c r="A78" s="41">
        <v>1975</v>
      </c>
      <c r="B78" s="43"/>
      <c r="C78" s="42">
        <v>0.98808281249999996</v>
      </c>
      <c r="D78" s="42">
        <v>0.99919317352413251</v>
      </c>
      <c r="E78" s="42">
        <v>0.99943974572750505</v>
      </c>
      <c r="F78" s="42">
        <v>0.99955737650342591</v>
      </c>
      <c r="G78" s="42">
        <v>0.99958678419740621</v>
      </c>
      <c r="H78" s="42"/>
      <c r="I78" s="42">
        <v>0.99973212255665589</v>
      </c>
      <c r="J78" s="42">
        <v>0.99975924078828338</v>
      </c>
      <c r="K78" s="42">
        <v>0.99948291812773538</v>
      </c>
      <c r="L78" s="42">
        <v>0.99941359192079671</v>
      </c>
      <c r="M78" s="42">
        <v>0.99937753654682282</v>
      </c>
      <c r="N78" s="42">
        <v>0.99916646509286555</v>
      </c>
      <c r="O78" s="42">
        <v>0.99876496706027473</v>
      </c>
      <c r="P78" s="42">
        <v>0.99793226204180596</v>
      </c>
      <c r="Q78" s="42">
        <v>0.99675765293563023</v>
      </c>
      <c r="R78" s="42">
        <v>0.99499898340493076</v>
      </c>
      <c r="S78" s="42">
        <v>0.99250836737570902</v>
      </c>
      <c r="T78" s="42">
        <v>0.98888355397490635</v>
      </c>
      <c r="U78" s="42">
        <v>0.98312580924319359</v>
      </c>
      <c r="V78" s="42">
        <v>0.97263589770226067</v>
      </c>
      <c r="W78" s="42">
        <v>0.95536672501360054</v>
      </c>
      <c r="X78" s="42">
        <v>0.92618466682080358</v>
      </c>
      <c r="Y78" s="42">
        <v>0.87731290927349448</v>
      </c>
      <c r="Z78" s="42">
        <v>0.80162990048853755</v>
      </c>
      <c r="AA78" s="42">
        <v>0.70535331050798056</v>
      </c>
      <c r="AB78" s="42">
        <v>0.58196638143876611</v>
      </c>
      <c r="AC78" s="43"/>
    </row>
    <row r="79" spans="1:29">
      <c r="A79" s="41">
        <v>1976</v>
      </c>
      <c r="B79" s="43"/>
      <c r="C79" s="42">
        <v>0.98840999206978586</v>
      </c>
      <c r="D79" s="42">
        <v>0.99916663776317416</v>
      </c>
      <c r="E79" s="42">
        <v>0.99946875119177858</v>
      </c>
      <c r="F79" s="42">
        <v>0.99957782591015787</v>
      </c>
      <c r="G79" s="42">
        <v>0.99961941555097877</v>
      </c>
      <c r="H79" s="42"/>
      <c r="I79" s="42">
        <v>0.99973869002903482</v>
      </c>
      <c r="J79" s="42">
        <v>0.99976205149479602</v>
      </c>
      <c r="K79" s="42">
        <v>0.99948171083623483</v>
      </c>
      <c r="L79" s="42">
        <v>0.9994419621719266</v>
      </c>
      <c r="M79" s="42">
        <v>0.99940181205743484</v>
      </c>
      <c r="N79" s="42">
        <v>0.99920160733942676</v>
      </c>
      <c r="O79" s="42">
        <v>0.99881108016454911</v>
      </c>
      <c r="P79" s="42">
        <v>0.99805395311917622</v>
      </c>
      <c r="Q79" s="42">
        <v>0.99684404381454228</v>
      </c>
      <c r="R79" s="42">
        <v>0.9951028738591533</v>
      </c>
      <c r="S79" s="42">
        <v>0.99262434219387874</v>
      </c>
      <c r="T79" s="42">
        <v>0.98882300932787803</v>
      </c>
      <c r="U79" s="42">
        <v>0.98319121793332465</v>
      </c>
      <c r="V79" s="42">
        <v>0.97350798674634453</v>
      </c>
      <c r="W79" s="42">
        <v>0.95622322748192701</v>
      </c>
      <c r="X79" s="42">
        <v>0.92658484367661298</v>
      </c>
      <c r="Y79" s="42">
        <v>0.87552083586978324</v>
      </c>
      <c r="Z79" s="42">
        <v>0.79808930584757354</v>
      </c>
      <c r="AA79" s="42">
        <v>0.69158603436223831</v>
      </c>
      <c r="AB79" s="42">
        <v>0.57730828944564516</v>
      </c>
      <c r="AC79" s="43"/>
    </row>
    <row r="80" spans="1:29">
      <c r="A80" s="41">
        <v>1977</v>
      </c>
      <c r="B80" s="43"/>
      <c r="C80" s="42">
        <v>0.98943267776096822</v>
      </c>
      <c r="D80" s="42">
        <v>0.99917646251433834</v>
      </c>
      <c r="E80" s="42">
        <v>0.99944217140184044</v>
      </c>
      <c r="F80" s="42">
        <v>0.99961184093241406</v>
      </c>
      <c r="G80" s="42">
        <v>0.99964305372341589</v>
      </c>
      <c r="H80" s="42"/>
      <c r="I80" s="42">
        <v>0.99975208427731432</v>
      </c>
      <c r="J80" s="42">
        <v>0.99975390431370748</v>
      </c>
      <c r="K80" s="42">
        <v>0.99945708151530688</v>
      </c>
      <c r="L80" s="42">
        <v>0.99942071758199713</v>
      </c>
      <c r="M80" s="42">
        <v>0.99940872450970208</v>
      </c>
      <c r="N80" s="42">
        <v>0.99922380915846665</v>
      </c>
      <c r="O80" s="42">
        <v>0.99884689981327468</v>
      </c>
      <c r="P80" s="42">
        <v>0.99806925799206769</v>
      </c>
      <c r="Q80" s="42">
        <v>0.99693601765748907</v>
      </c>
      <c r="R80" s="42">
        <v>0.9951982257825186</v>
      </c>
      <c r="S80" s="42">
        <v>0.99284649956671722</v>
      </c>
      <c r="T80" s="42">
        <v>0.98902056663414228</v>
      </c>
      <c r="U80" s="42">
        <v>0.98339025864701823</v>
      </c>
      <c r="V80" s="42">
        <v>0.97420965692953532</v>
      </c>
      <c r="W80" s="42">
        <v>0.95798434077799988</v>
      </c>
      <c r="X80" s="42">
        <v>0.92931417737837674</v>
      </c>
      <c r="Y80" s="42">
        <v>0.88195381943273454</v>
      </c>
      <c r="Z80" s="42">
        <v>0.80623255436352825</v>
      </c>
      <c r="AA80" s="42">
        <v>0.71173446104231952</v>
      </c>
      <c r="AB80" s="42">
        <v>0.59391293289813918</v>
      </c>
      <c r="AC80" s="43"/>
    </row>
    <row r="81" spans="1:29">
      <c r="A81" s="41">
        <v>1978</v>
      </c>
      <c r="B81" s="43"/>
      <c r="C81" s="42">
        <v>0.98972503725782413</v>
      </c>
      <c r="D81" s="42">
        <v>0.99916056718233826</v>
      </c>
      <c r="E81" s="42">
        <v>0.99947376465407944</v>
      </c>
      <c r="F81" s="42">
        <v>0.99959777177487041</v>
      </c>
      <c r="G81" s="42">
        <v>0.99970588054684195</v>
      </c>
      <c r="H81" s="42"/>
      <c r="I81" s="42">
        <v>0.99974566008611143</v>
      </c>
      <c r="J81" s="42">
        <v>0.99976614836929478</v>
      </c>
      <c r="K81" s="42">
        <v>0.99945710272905652</v>
      </c>
      <c r="L81" s="42">
        <v>0.99940493139666187</v>
      </c>
      <c r="M81" s="42">
        <v>0.99939453015334889</v>
      </c>
      <c r="N81" s="42">
        <v>0.99924545510725182</v>
      </c>
      <c r="O81" s="42">
        <v>0.99890187001641428</v>
      </c>
      <c r="P81" s="42">
        <v>0.9981145769105576</v>
      </c>
      <c r="Q81" s="42">
        <v>0.99693336993559567</v>
      </c>
      <c r="R81" s="42">
        <v>0.9952791962592531</v>
      </c>
      <c r="S81" s="42">
        <v>0.99289079382297685</v>
      </c>
      <c r="T81" s="42">
        <v>0.98908879030833463</v>
      </c>
      <c r="U81" s="42">
        <v>0.98351154386037698</v>
      </c>
      <c r="V81" s="42">
        <v>0.97423062910372105</v>
      </c>
      <c r="W81" s="42">
        <v>0.95829147800497405</v>
      </c>
      <c r="X81" s="42">
        <v>0.92965031462203618</v>
      </c>
      <c r="Y81" s="42">
        <v>0.88228089071998939</v>
      </c>
      <c r="Z81" s="42">
        <v>0.80517183347363019</v>
      </c>
      <c r="AA81" s="42">
        <v>0.7066206512318931</v>
      </c>
      <c r="AB81" s="42">
        <v>0.5907076779560001</v>
      </c>
      <c r="AC81" s="43"/>
    </row>
    <row r="82" spans="1:29">
      <c r="A82" s="41">
        <v>1979</v>
      </c>
      <c r="B82" s="43"/>
      <c r="C82" s="42">
        <v>0.9901329941860465</v>
      </c>
      <c r="D82" s="42">
        <v>0.99920276646302431</v>
      </c>
      <c r="E82" s="42">
        <v>0.99950349109779701</v>
      </c>
      <c r="F82" s="42">
        <v>0.99962331106946434</v>
      </c>
      <c r="G82" s="42">
        <v>0.99966560047122921</v>
      </c>
      <c r="H82" s="42"/>
      <c r="I82" s="42">
        <v>0.99976474847868746</v>
      </c>
      <c r="J82" s="42">
        <v>0.99977154126192469</v>
      </c>
      <c r="K82" s="42">
        <v>0.99947029329465953</v>
      </c>
      <c r="L82" s="42">
        <v>0.99942759723833308</v>
      </c>
      <c r="M82" s="42">
        <v>0.99941625332146689</v>
      </c>
      <c r="N82" s="42">
        <v>0.99928157621113733</v>
      </c>
      <c r="O82" s="42">
        <v>0.99890622084304026</v>
      </c>
      <c r="P82" s="42">
        <v>0.99822498524627268</v>
      </c>
      <c r="Q82" s="42">
        <v>0.99713950485694913</v>
      </c>
      <c r="R82" s="42">
        <v>0.99543399331924054</v>
      </c>
      <c r="S82" s="42">
        <v>0.993057311849736</v>
      </c>
      <c r="T82" s="42">
        <v>0.98941231352997161</v>
      </c>
      <c r="U82" s="42">
        <v>0.98393113812358168</v>
      </c>
      <c r="V82" s="42">
        <v>0.97489238678275592</v>
      </c>
      <c r="W82" s="42">
        <v>0.9593931376946121</v>
      </c>
      <c r="X82" s="42">
        <v>0.93224968919468976</v>
      </c>
      <c r="Y82" s="42">
        <v>0.88620156412226625</v>
      </c>
      <c r="Z82" s="42">
        <v>0.81461635389694775</v>
      </c>
      <c r="AA82" s="42">
        <v>0.71840177393549842</v>
      </c>
      <c r="AB82" s="42">
        <v>0.60062215841110311</v>
      </c>
      <c r="AC82" s="43"/>
    </row>
    <row r="83" spans="1:29">
      <c r="A83" s="41">
        <v>1980</v>
      </c>
      <c r="B83" s="43"/>
      <c r="C83" s="42">
        <v>0.99020605480573543</v>
      </c>
      <c r="D83" s="42">
        <v>0.99919105803253372</v>
      </c>
      <c r="E83" s="42">
        <v>0.99948767008727135</v>
      </c>
      <c r="F83" s="42">
        <v>0.99964329511339345</v>
      </c>
      <c r="G83" s="42">
        <v>0.99973189351935399</v>
      </c>
      <c r="H83" s="42"/>
      <c r="I83" s="42">
        <v>0.9997580287791239</v>
      </c>
      <c r="J83" s="42">
        <v>0.99978115743821705</v>
      </c>
      <c r="K83" s="42">
        <v>0.99945841487882037</v>
      </c>
      <c r="L83" s="42">
        <v>0.99942885264398218</v>
      </c>
      <c r="M83" s="42">
        <v>0.99942391237482775</v>
      </c>
      <c r="N83" s="42">
        <v>0.99927445580586516</v>
      </c>
      <c r="O83" s="42">
        <v>0.99892775430172254</v>
      </c>
      <c r="P83" s="42">
        <v>0.99826805825682285</v>
      </c>
      <c r="Q83" s="42">
        <v>0.99714652849942687</v>
      </c>
      <c r="R83" s="42">
        <v>0.99543937601910426</v>
      </c>
      <c r="S83" s="42">
        <v>0.99298537980048263</v>
      </c>
      <c r="T83" s="42">
        <v>0.98922312126609313</v>
      </c>
      <c r="U83" s="42">
        <v>0.98338135707821461</v>
      </c>
      <c r="V83" s="42">
        <v>0.97423668909539918</v>
      </c>
      <c r="W83" s="42">
        <v>0.9585639361790379</v>
      </c>
      <c r="X83" s="42">
        <v>0.93076246138958907</v>
      </c>
      <c r="Y83" s="42">
        <v>0.88322121815632837</v>
      </c>
      <c r="Z83" s="42">
        <v>0.80643939580788138</v>
      </c>
      <c r="AA83" s="42">
        <v>0.70634277863022055</v>
      </c>
      <c r="AB83" s="42">
        <v>0.57799879704416557</v>
      </c>
      <c r="AC83" s="43"/>
    </row>
    <row r="84" spans="1:29">
      <c r="A84" s="41">
        <v>1981</v>
      </c>
      <c r="B84" s="43"/>
      <c r="C84" s="42">
        <v>0.99091938846421124</v>
      </c>
      <c r="D84" s="42">
        <v>0.99923646507401309</v>
      </c>
      <c r="E84" s="42">
        <v>0.99949147821678108</v>
      </c>
      <c r="F84" s="42">
        <v>0.99964192844850264</v>
      </c>
      <c r="G84" s="42">
        <v>0.99971941031783929</v>
      </c>
      <c r="H84" s="42"/>
      <c r="I84" s="42">
        <v>0.99977639019360365</v>
      </c>
      <c r="J84" s="42">
        <v>0.99979163314531061</v>
      </c>
      <c r="K84" s="42">
        <v>0.9994910126447758</v>
      </c>
      <c r="L84" s="42">
        <v>0.99944599439147996</v>
      </c>
      <c r="M84" s="42">
        <v>0.99941251499215877</v>
      </c>
      <c r="N84" s="42">
        <v>0.99929142051384623</v>
      </c>
      <c r="O84" s="42">
        <v>0.99894243069655042</v>
      </c>
      <c r="P84" s="42">
        <v>0.99832453522542486</v>
      </c>
      <c r="Q84" s="42">
        <v>0.99716545583024963</v>
      </c>
      <c r="R84" s="42">
        <v>0.99548571421283527</v>
      </c>
      <c r="S84" s="42">
        <v>0.99302243876457308</v>
      </c>
      <c r="T84" s="42">
        <v>0.98933632163874607</v>
      </c>
      <c r="U84" s="42">
        <v>0.98348705162546735</v>
      </c>
      <c r="V84" s="42">
        <v>0.9746708008942232</v>
      </c>
      <c r="W84" s="42">
        <v>0.95987132983065826</v>
      </c>
      <c r="X84" s="42">
        <v>0.93253961225734527</v>
      </c>
      <c r="Y84" s="42">
        <v>0.88562501523108605</v>
      </c>
      <c r="Z84" s="42">
        <v>0.81280493876331772</v>
      </c>
      <c r="AA84" s="42">
        <v>0.71635485817742905</v>
      </c>
      <c r="AB84" s="42">
        <v>0.58675165751834579</v>
      </c>
      <c r="AC84" s="43"/>
    </row>
    <row r="85" spans="1:29">
      <c r="A85" s="41">
        <v>1982</v>
      </c>
      <c r="B85" s="43"/>
      <c r="C85" s="42">
        <v>0.99123947550034508</v>
      </c>
      <c r="D85" s="42">
        <v>0.99923890091022693</v>
      </c>
      <c r="E85" s="42">
        <v>0.99951103808476793</v>
      </c>
      <c r="F85" s="42">
        <v>0.99962092545334946</v>
      </c>
      <c r="G85" s="42">
        <v>0.99974261280781895</v>
      </c>
      <c r="H85" s="42"/>
      <c r="I85" s="42">
        <v>0.999782917265155</v>
      </c>
      <c r="J85" s="42">
        <v>0.99979601988093458</v>
      </c>
      <c r="K85" s="42">
        <v>0.99953856688229203</v>
      </c>
      <c r="L85" s="42">
        <v>0.99947349055497159</v>
      </c>
      <c r="M85" s="42">
        <v>0.99944950357553541</v>
      </c>
      <c r="N85" s="42">
        <v>0.99932043410719573</v>
      </c>
      <c r="O85" s="42">
        <v>0.99900498188781606</v>
      </c>
      <c r="P85" s="42">
        <v>0.99835806962397078</v>
      </c>
      <c r="Q85" s="42">
        <v>0.99729423040454312</v>
      </c>
      <c r="R85" s="42">
        <v>0.99564729441329447</v>
      </c>
      <c r="S85" s="42">
        <v>0.9931560519698529</v>
      </c>
      <c r="T85" s="42">
        <v>0.98943621533212334</v>
      </c>
      <c r="U85" s="42">
        <v>0.98362484581074483</v>
      </c>
      <c r="V85" s="42">
        <v>0.97482824242088917</v>
      </c>
      <c r="W85" s="42">
        <v>0.95978897122539408</v>
      </c>
      <c r="X85" s="42">
        <v>0.93379080472943288</v>
      </c>
      <c r="Y85" s="42">
        <v>0.88875080540575135</v>
      </c>
      <c r="Z85" s="42">
        <v>0.8200827044093344</v>
      </c>
      <c r="AA85" s="42">
        <v>0.72261237132063327</v>
      </c>
      <c r="AB85" s="42">
        <v>0.6091964128714612</v>
      </c>
      <c r="AC85" s="43"/>
    </row>
    <row r="86" spans="1:29">
      <c r="A86" s="41">
        <v>1983</v>
      </c>
      <c r="B86" s="43"/>
      <c r="C86" s="42">
        <v>0.99159530386740335</v>
      </c>
      <c r="D86" s="42">
        <v>0.99928015889210897</v>
      </c>
      <c r="E86" s="42">
        <v>0.99953863744439075</v>
      </c>
      <c r="F86" s="42">
        <v>0.99968376087737587</v>
      </c>
      <c r="G86" s="42">
        <v>0.99974513148336452</v>
      </c>
      <c r="H86" s="42"/>
      <c r="I86" s="42">
        <v>0.99979747740923786</v>
      </c>
      <c r="J86" s="42">
        <v>0.99980996193666505</v>
      </c>
      <c r="K86" s="42">
        <v>0.99954055166089739</v>
      </c>
      <c r="L86" s="42">
        <v>0.99949476834130768</v>
      </c>
      <c r="M86" s="42">
        <v>0.99944974410737453</v>
      </c>
      <c r="N86" s="42">
        <v>0.99933906556673013</v>
      </c>
      <c r="O86" s="42">
        <v>0.99903693233317459</v>
      </c>
      <c r="P86" s="42">
        <v>0.99841526768396971</v>
      </c>
      <c r="Q86" s="42">
        <v>0.99737933542836721</v>
      </c>
      <c r="R86" s="42">
        <v>0.99561268198951025</v>
      </c>
      <c r="S86" s="42">
        <v>0.99314458922764137</v>
      </c>
      <c r="T86" s="42">
        <v>0.9893505910945819</v>
      </c>
      <c r="U86" s="42">
        <v>0.98366665447860424</v>
      </c>
      <c r="V86" s="42">
        <v>0.97473041459762244</v>
      </c>
      <c r="W86" s="42">
        <v>0.95969185889393882</v>
      </c>
      <c r="X86" s="42">
        <v>0.93322276183780739</v>
      </c>
      <c r="Y86" s="42">
        <v>0.88742080207856777</v>
      </c>
      <c r="Z86" s="42">
        <v>0.81467357532920248</v>
      </c>
      <c r="AA86" s="42">
        <v>0.715308901730772</v>
      </c>
      <c r="AB86" s="42">
        <v>0.5957062200880735</v>
      </c>
      <c r="AC86" s="43"/>
    </row>
    <row r="87" spans="1:29">
      <c r="A87" s="41">
        <v>1984</v>
      </c>
      <c r="B87" s="43"/>
      <c r="C87" s="42">
        <v>0.99166454802259885</v>
      </c>
      <c r="D87" s="42">
        <v>0.99932720642412165</v>
      </c>
      <c r="E87" s="42">
        <v>0.99958003967875109</v>
      </c>
      <c r="F87" s="42">
        <v>0.99967645914026226</v>
      </c>
      <c r="G87" s="42">
        <v>0.99974288143597001</v>
      </c>
      <c r="H87" s="42"/>
      <c r="I87" s="42">
        <v>0.99980732206026823</v>
      </c>
      <c r="J87" s="42">
        <v>0.99979610545761755</v>
      </c>
      <c r="K87" s="42">
        <v>0.99953014471714774</v>
      </c>
      <c r="L87" s="42">
        <v>0.99947970355410187</v>
      </c>
      <c r="M87" s="42">
        <v>0.99946759481745029</v>
      </c>
      <c r="N87" s="42">
        <v>0.99932802663468689</v>
      </c>
      <c r="O87" s="42">
        <v>0.99902368724105339</v>
      </c>
      <c r="P87" s="42">
        <v>0.99842409099928398</v>
      </c>
      <c r="Q87" s="42">
        <v>0.9974083225220598</v>
      </c>
      <c r="R87" s="42">
        <v>0.9957093605713665</v>
      </c>
      <c r="S87" s="42">
        <v>0.99317914963854648</v>
      </c>
      <c r="T87" s="42">
        <v>0.98942730967533499</v>
      </c>
      <c r="U87" s="42">
        <v>0.98361431611186789</v>
      </c>
      <c r="V87" s="42">
        <v>0.97477512454248705</v>
      </c>
      <c r="W87" s="42">
        <v>0.95968897278033105</v>
      </c>
      <c r="X87" s="42">
        <v>0.93378396514181528</v>
      </c>
      <c r="Y87" s="42">
        <v>0.88850180703907333</v>
      </c>
      <c r="Z87" s="42">
        <v>0.81726177861498717</v>
      </c>
      <c r="AA87" s="42">
        <v>0.71796217099675763</v>
      </c>
      <c r="AB87" s="42">
        <v>0.59415268002165678</v>
      </c>
      <c r="AC87" s="43"/>
    </row>
    <row r="88" spans="1:29">
      <c r="A88" s="41">
        <v>1985</v>
      </c>
      <c r="B88" s="43"/>
      <c r="C88" s="42">
        <v>0.99200686341798217</v>
      </c>
      <c r="D88" s="42">
        <v>0.99936842552112359</v>
      </c>
      <c r="E88" s="42">
        <v>0.99957513562802647</v>
      </c>
      <c r="F88" s="42">
        <v>0.99969887558821413</v>
      </c>
      <c r="G88" s="42">
        <v>0.99975538111916673</v>
      </c>
      <c r="H88" s="42"/>
      <c r="I88" s="42">
        <v>0.9998078674027292</v>
      </c>
      <c r="J88" s="42">
        <v>0.99980502128794957</v>
      </c>
      <c r="K88" s="42">
        <v>0.99953363935233563</v>
      </c>
      <c r="L88" s="42">
        <v>0.99950085686238621</v>
      </c>
      <c r="M88" s="42">
        <v>0.99947474701282835</v>
      </c>
      <c r="N88" s="42">
        <v>0.99933103127872569</v>
      </c>
      <c r="O88" s="42">
        <v>0.99904686370567908</v>
      </c>
      <c r="P88" s="42">
        <v>0.99845223749494139</v>
      </c>
      <c r="Q88" s="42">
        <v>0.99741145827820443</v>
      </c>
      <c r="R88" s="42">
        <v>0.99572550197939202</v>
      </c>
      <c r="S88" s="42">
        <v>0.99324112514648077</v>
      </c>
      <c r="T88" s="42">
        <v>0.98943915222000056</v>
      </c>
      <c r="U88" s="42">
        <v>0.98368989148875896</v>
      </c>
      <c r="V88" s="42">
        <v>0.97482720295754044</v>
      </c>
      <c r="W88" s="42">
        <v>0.95961179453105083</v>
      </c>
      <c r="X88" s="42">
        <v>0.93321229980594267</v>
      </c>
      <c r="Y88" s="42">
        <v>0.88772724331463382</v>
      </c>
      <c r="Z88" s="42">
        <v>0.81346783018802793</v>
      </c>
      <c r="AA88" s="42">
        <v>0.71182306151524877</v>
      </c>
      <c r="AB88" s="42">
        <v>0.60694252228038859</v>
      </c>
      <c r="AC88" s="43"/>
    </row>
    <row r="89" spans="1:29">
      <c r="A89" s="41">
        <v>1986</v>
      </c>
      <c r="B89" s="43"/>
      <c r="C89" s="42">
        <v>0.99227397260273975</v>
      </c>
      <c r="D89" s="42">
        <v>0.99933476375762287</v>
      </c>
      <c r="E89" s="42">
        <v>0.99958003842790988</v>
      </c>
      <c r="F89" s="42">
        <v>0.99969697170095362</v>
      </c>
      <c r="G89" s="42">
        <v>0.99974331720551368</v>
      </c>
      <c r="H89" s="42"/>
      <c r="I89" s="42">
        <v>0.99982580254745235</v>
      </c>
      <c r="J89" s="42">
        <v>0.99980177897602307</v>
      </c>
      <c r="K89" s="42">
        <v>0.99951646814255313</v>
      </c>
      <c r="L89" s="42">
        <v>0.9994790538412619</v>
      </c>
      <c r="M89" s="42">
        <v>0.99945659322086755</v>
      </c>
      <c r="N89" s="42">
        <v>0.99931763302097731</v>
      </c>
      <c r="O89" s="42">
        <v>0.99905650099627452</v>
      </c>
      <c r="P89" s="42">
        <v>0.99842148093184169</v>
      </c>
      <c r="Q89" s="42">
        <v>0.99749646741124343</v>
      </c>
      <c r="R89" s="42">
        <v>0.99579768358142717</v>
      </c>
      <c r="S89" s="42">
        <v>0.99342865043029727</v>
      </c>
      <c r="T89" s="42">
        <v>0.98949857976792732</v>
      </c>
      <c r="U89" s="42">
        <v>0.98373219824707381</v>
      </c>
      <c r="V89" s="42">
        <v>0.97467401834586809</v>
      </c>
      <c r="W89" s="42">
        <v>0.96004543952829402</v>
      </c>
      <c r="X89" s="42">
        <v>0.93409000308952372</v>
      </c>
      <c r="Y89" s="42">
        <v>0.88996025580900517</v>
      </c>
      <c r="Z89" s="42">
        <v>0.8166149472461911</v>
      </c>
      <c r="AA89" s="42">
        <v>0.71409225532703902</v>
      </c>
      <c r="AB89" s="42">
        <v>0.59489321439909371</v>
      </c>
      <c r="AC89" s="43"/>
    </row>
    <row r="90" spans="1:29">
      <c r="A90" s="41">
        <v>1987</v>
      </c>
      <c r="B90" s="43"/>
      <c r="C90" s="42">
        <v>0.99239710942876802</v>
      </c>
      <c r="D90" s="42">
        <v>0.99936628700871966</v>
      </c>
      <c r="E90" s="42">
        <v>0.99957446666621153</v>
      </c>
      <c r="F90" s="42">
        <v>0.99969866876695246</v>
      </c>
      <c r="G90" s="42">
        <v>0.99972971929213761</v>
      </c>
      <c r="H90" s="42"/>
      <c r="I90" s="42">
        <v>0.99981938560854355</v>
      </c>
      <c r="J90" s="42">
        <v>0.99982122388698003</v>
      </c>
      <c r="K90" s="42">
        <v>0.99952283142372411</v>
      </c>
      <c r="L90" s="42">
        <v>0.99950294842295251</v>
      </c>
      <c r="M90" s="42">
        <v>0.99942955850321336</v>
      </c>
      <c r="N90" s="42">
        <v>0.99930026352972834</v>
      </c>
      <c r="O90" s="42">
        <v>0.99902448815188938</v>
      </c>
      <c r="P90" s="42">
        <v>0.99853026556094504</v>
      </c>
      <c r="Q90" s="42">
        <v>0.99749632834755275</v>
      </c>
      <c r="R90" s="42">
        <v>0.99586000779809158</v>
      </c>
      <c r="S90" s="42">
        <v>0.99339195384685297</v>
      </c>
      <c r="T90" s="42">
        <v>0.989602060372888</v>
      </c>
      <c r="U90" s="42">
        <v>0.98395593872252318</v>
      </c>
      <c r="V90" s="42">
        <v>0.97506515617788603</v>
      </c>
      <c r="W90" s="42">
        <v>0.96043696967653258</v>
      </c>
      <c r="X90" s="42">
        <v>0.93460866428310307</v>
      </c>
      <c r="Y90" s="42">
        <v>0.89102475571583106</v>
      </c>
      <c r="Z90" s="42">
        <v>0.81698405304955712</v>
      </c>
      <c r="AA90" s="42">
        <v>0.71204942647873914</v>
      </c>
      <c r="AB90" s="42">
        <v>0.57443574739721859</v>
      </c>
      <c r="AC90" s="43"/>
    </row>
    <row r="91" spans="1:29">
      <c r="A91" s="41">
        <v>1988</v>
      </c>
      <c r="B91" s="43"/>
      <c r="C91" s="42">
        <v>0.99245938566552905</v>
      </c>
      <c r="D91" s="42">
        <v>0.99932569500700008</v>
      </c>
      <c r="E91" s="42">
        <v>0.99961046406035248</v>
      </c>
      <c r="F91" s="42">
        <v>0.99968499620764961</v>
      </c>
      <c r="G91" s="42">
        <v>0.99975671582108661</v>
      </c>
      <c r="H91" s="42"/>
      <c r="I91" s="42">
        <v>0.99981378176056324</v>
      </c>
      <c r="J91" s="42">
        <v>0.99981204213475661</v>
      </c>
      <c r="K91" s="42">
        <v>0.99952658726443289</v>
      </c>
      <c r="L91" s="42">
        <v>0.99949905970318598</v>
      </c>
      <c r="M91" s="42">
        <v>0.99943886545809413</v>
      </c>
      <c r="N91" s="42">
        <v>0.99930733388631221</v>
      </c>
      <c r="O91" s="42">
        <v>0.99903413644178551</v>
      </c>
      <c r="P91" s="42">
        <v>0.99852626469012762</v>
      </c>
      <c r="Q91" s="42">
        <v>0.99754941830560584</v>
      </c>
      <c r="R91" s="42">
        <v>0.99591633212526287</v>
      </c>
      <c r="S91" s="42">
        <v>0.99334387423768511</v>
      </c>
      <c r="T91" s="42">
        <v>0.98963693923292473</v>
      </c>
      <c r="U91" s="42">
        <v>0.98408819979094597</v>
      </c>
      <c r="V91" s="42">
        <v>0.97512775930704876</v>
      </c>
      <c r="W91" s="42">
        <v>0.96062012317773393</v>
      </c>
      <c r="X91" s="42">
        <v>0.93348334399454624</v>
      </c>
      <c r="Y91" s="42">
        <v>0.88933533536620868</v>
      </c>
      <c r="Z91" s="42">
        <v>0.81662716204332608</v>
      </c>
      <c r="AA91" s="42">
        <v>0.7073567006213537</v>
      </c>
      <c r="AB91" s="42">
        <v>0.57107494140068782</v>
      </c>
      <c r="AC91" s="43"/>
    </row>
    <row r="92" spans="1:29">
      <c r="A92" s="41">
        <v>1989</v>
      </c>
      <c r="B92" s="43"/>
      <c r="C92" s="42">
        <v>0.99260455764075062</v>
      </c>
      <c r="D92" s="42">
        <v>0.99934693135624764</v>
      </c>
      <c r="E92" s="42">
        <v>0.99963269244903141</v>
      </c>
      <c r="F92" s="42">
        <v>0.99970866308101547</v>
      </c>
      <c r="G92" s="42">
        <v>0.99976233040819684</v>
      </c>
      <c r="H92" s="42"/>
      <c r="I92" s="42">
        <v>0.99981248478299134</v>
      </c>
      <c r="J92" s="42">
        <v>0.99980799572747692</v>
      </c>
      <c r="K92" s="42">
        <v>0.99951394941535976</v>
      </c>
      <c r="L92" s="42">
        <v>0.99951920971274943</v>
      </c>
      <c r="M92" s="42">
        <v>0.99945045994495674</v>
      </c>
      <c r="N92" s="42">
        <v>0.9992901582692193</v>
      </c>
      <c r="O92" s="42">
        <v>0.99906545778686506</v>
      </c>
      <c r="P92" s="42">
        <v>0.99853150105035526</v>
      </c>
      <c r="Q92" s="42">
        <v>0.9976354652854873</v>
      </c>
      <c r="R92" s="42">
        <v>0.99599516590671566</v>
      </c>
      <c r="S92" s="42">
        <v>0.99352674683715159</v>
      </c>
      <c r="T92" s="42">
        <v>0.98986880055079851</v>
      </c>
      <c r="U92" s="42">
        <v>0.98448554835187363</v>
      </c>
      <c r="V92" s="42">
        <v>0.97570396180237695</v>
      </c>
      <c r="W92" s="42">
        <v>0.9614797143245406</v>
      </c>
      <c r="X92" s="42">
        <v>0.93558238160050644</v>
      </c>
      <c r="Y92" s="42">
        <v>0.89336230914524362</v>
      </c>
      <c r="Z92" s="42">
        <v>0.82578556175595375</v>
      </c>
      <c r="AA92" s="42">
        <v>0.71631120904339318</v>
      </c>
      <c r="AB92" s="42">
        <v>0.57857103068298632</v>
      </c>
      <c r="AC92" s="43"/>
    </row>
    <row r="93" spans="1:29">
      <c r="A93" s="41">
        <v>1990</v>
      </c>
      <c r="B93" s="43"/>
      <c r="C93" s="42">
        <v>0.9931607026675342</v>
      </c>
      <c r="D93" s="42">
        <v>0.99940155844155842</v>
      </c>
      <c r="E93" s="42">
        <v>0.99965229437229441</v>
      </c>
      <c r="F93" s="42">
        <v>0.99972779220779218</v>
      </c>
      <c r="G93" s="42">
        <v>0.99977627705627703</v>
      </c>
      <c r="H93" s="42"/>
      <c r="I93" s="42">
        <v>0.99983036219581212</v>
      </c>
      <c r="J93" s="42">
        <v>0.99981281744846129</v>
      </c>
      <c r="K93" s="42">
        <v>0.99954225759768456</v>
      </c>
      <c r="L93" s="42">
        <v>0.99953607030430225</v>
      </c>
      <c r="M93" s="42">
        <v>0.99945636111752478</v>
      </c>
      <c r="N93" s="42">
        <v>0.99931477398015434</v>
      </c>
      <c r="O93" s="42">
        <v>0.99905539602775784</v>
      </c>
      <c r="P93" s="42">
        <v>0.9985928947368421</v>
      </c>
      <c r="Q93" s="42">
        <v>0.99761854811854811</v>
      </c>
      <c r="R93" s="42">
        <v>0.99608193108974363</v>
      </c>
      <c r="S93" s="42">
        <v>0.99369113279592702</v>
      </c>
      <c r="T93" s="42">
        <v>0.98991251763757304</v>
      </c>
      <c r="U93" s="42">
        <v>0.98473076923076919</v>
      </c>
      <c r="V93" s="42">
        <v>0.97610130819440888</v>
      </c>
      <c r="W93" s="42">
        <v>0.96221121328982495</v>
      </c>
      <c r="X93" s="42">
        <v>0.93712300299513518</v>
      </c>
      <c r="Y93" s="42">
        <v>0.89526751365304191</v>
      </c>
      <c r="Z93" s="42">
        <v>0.83258805279712433</v>
      </c>
      <c r="AA93" s="42">
        <v>0.72760109557583519</v>
      </c>
      <c r="AB93" s="42">
        <v>0.58628673365785156</v>
      </c>
      <c r="AC93" s="43"/>
    </row>
    <row r="94" spans="1:29">
      <c r="A94" s="41">
        <v>1991</v>
      </c>
      <c r="B94" s="43"/>
      <c r="C94" s="42">
        <v>0.99340767703507615</v>
      </c>
      <c r="D94" s="42">
        <v>0.99938131699846866</v>
      </c>
      <c r="E94" s="42">
        <v>0.99962021439509952</v>
      </c>
      <c r="F94" s="42">
        <v>0.99971005615109754</v>
      </c>
      <c r="G94" s="42">
        <v>0.99978424366173213</v>
      </c>
      <c r="H94" s="42"/>
      <c r="I94" s="42">
        <v>0.99983066554338673</v>
      </c>
      <c r="J94" s="42">
        <v>0.99982539682539684</v>
      </c>
      <c r="K94" s="42">
        <v>0.99953140458701839</v>
      </c>
      <c r="L94" s="42">
        <v>0.99953724101757147</v>
      </c>
      <c r="M94" s="42">
        <v>0.99947154568135921</v>
      </c>
      <c r="N94" s="42">
        <v>0.99930193421483993</v>
      </c>
      <c r="O94" s="42">
        <v>0.99903947675776683</v>
      </c>
      <c r="P94" s="42">
        <v>0.99859887218045118</v>
      </c>
      <c r="Q94" s="42">
        <v>0.99759643382954355</v>
      </c>
      <c r="R94" s="42">
        <v>0.99615298726738488</v>
      </c>
      <c r="S94" s="42">
        <v>0.99361833369029773</v>
      </c>
      <c r="T94" s="42">
        <v>0.99003721781574128</v>
      </c>
      <c r="U94" s="42">
        <v>0.98479637147974664</v>
      </c>
      <c r="V94" s="42">
        <v>0.97638113352971956</v>
      </c>
      <c r="W94" s="42">
        <v>0.9627992413189379</v>
      </c>
      <c r="X94" s="42">
        <v>0.93791130019570834</v>
      </c>
      <c r="Y94" s="42">
        <v>0.89658345904610104</v>
      </c>
      <c r="Z94" s="42">
        <v>0.83577081251126439</v>
      </c>
      <c r="AA94" s="42">
        <v>0.73242979075746917</v>
      </c>
      <c r="AB94" s="42">
        <v>0.58166933349880989</v>
      </c>
      <c r="AC94" s="43"/>
    </row>
    <row r="95" spans="1:29">
      <c r="A95" s="40">
        <v>1992</v>
      </c>
      <c r="B95" s="40"/>
      <c r="C95" s="42">
        <v>0.9937353720741281</v>
      </c>
      <c r="D95" s="42">
        <v>0.99944196837916832</v>
      </c>
      <c r="E95" s="42">
        <v>0.99964026052774724</v>
      </c>
      <c r="F95" s="42">
        <v>0.99977022227377521</v>
      </c>
      <c r="G95" s="42">
        <v>0.99979768841597705</v>
      </c>
      <c r="H95" s="42"/>
      <c r="I95" s="42">
        <v>0.99984376312700429</v>
      </c>
      <c r="J95" s="42">
        <v>0.99983051110964283</v>
      </c>
      <c r="K95" s="42">
        <v>0.99956047061278386</v>
      </c>
      <c r="L95" s="42">
        <v>0.99955569659166676</v>
      </c>
      <c r="M95" s="42">
        <v>0.99946824235994647</v>
      </c>
      <c r="N95" s="42">
        <v>0.99933239723931699</v>
      </c>
      <c r="O95" s="42">
        <v>0.99901535145490727</v>
      </c>
      <c r="P95" s="42">
        <v>0.9986231313200038</v>
      </c>
      <c r="Q95" s="42">
        <v>0.99771034519709412</v>
      </c>
      <c r="R95" s="42">
        <v>0.99628869314545521</v>
      </c>
      <c r="S95" s="42">
        <v>0.99377164757328507</v>
      </c>
      <c r="T95" s="42">
        <v>0.99030341819935175</v>
      </c>
      <c r="U95" s="42">
        <v>0.98522426086771719</v>
      </c>
      <c r="V95" s="42">
        <v>0.97593337982679418</v>
      </c>
      <c r="W95" s="42">
        <v>0.96354392351566953</v>
      </c>
      <c r="X95" s="42">
        <v>0.93835028914542473</v>
      </c>
      <c r="Y95" s="42">
        <v>0.89709362339321064</v>
      </c>
      <c r="Z95" s="42">
        <v>0.84180063222178547</v>
      </c>
      <c r="AA95" s="42">
        <v>0.74628447947859278</v>
      </c>
      <c r="AB95" s="42">
        <v>0.59424164271451363</v>
      </c>
      <c r="AC95" s="46"/>
    </row>
    <row r="96" spans="1:29">
      <c r="A96" s="40">
        <v>1993</v>
      </c>
      <c r="B96" s="40"/>
      <c r="C96" s="42">
        <v>0.99380304844986289</v>
      </c>
      <c r="D96" s="42">
        <v>0.99947734384168052</v>
      </c>
      <c r="E96" s="42">
        <v>0.99964827541547052</v>
      </c>
      <c r="F96" s="42">
        <v>0.99972059261976631</v>
      </c>
      <c r="G96" s="42">
        <v>0.99980079897362162</v>
      </c>
      <c r="H96" s="42"/>
      <c r="I96" s="42">
        <v>0.99983095319523563</v>
      </c>
      <c r="J96" s="42">
        <v>0.9998193709142259</v>
      </c>
      <c r="K96" s="42">
        <v>0.99955281202191337</v>
      </c>
      <c r="L96" s="42">
        <v>0.99955527421129775</v>
      </c>
      <c r="M96" s="42">
        <v>0.9994648746757302</v>
      </c>
      <c r="N96" s="42">
        <v>0.99928750588724957</v>
      </c>
      <c r="O96" s="42">
        <v>0.99900691884144477</v>
      </c>
      <c r="P96" s="42">
        <v>0.99855743234839145</v>
      </c>
      <c r="Q96" s="42">
        <v>0.99768039287238486</v>
      </c>
      <c r="R96" s="42">
        <v>0.99621639489314595</v>
      </c>
      <c r="S96" s="42">
        <v>0.99378394574988171</v>
      </c>
      <c r="T96" s="42">
        <v>0.98993636386673789</v>
      </c>
      <c r="U96" s="42">
        <v>0.98463579593621597</v>
      </c>
      <c r="V96" s="42">
        <v>0.97606553585108324</v>
      </c>
      <c r="W96" s="42">
        <v>0.96215775662147129</v>
      </c>
      <c r="X96" s="42">
        <v>0.93669746085656869</v>
      </c>
      <c r="Y96" s="42">
        <v>0.88983619367006683</v>
      </c>
      <c r="Z96" s="42">
        <v>0.82278462795565499</v>
      </c>
      <c r="AA96" s="42">
        <v>0.72392143773773832</v>
      </c>
      <c r="AB96" s="42">
        <v>0.62263337643821082</v>
      </c>
      <c r="AC96" s="46"/>
    </row>
    <row r="97" spans="1:29">
      <c r="A97" s="40">
        <v>1994</v>
      </c>
      <c r="B97" s="40"/>
      <c r="C97" s="42">
        <v>0.99395172968407552</v>
      </c>
      <c r="D97" s="42">
        <v>0.99950445523870834</v>
      </c>
      <c r="E97" s="42">
        <v>0.99966221783774578</v>
      </c>
      <c r="F97" s="42">
        <v>0.99975844647699263</v>
      </c>
      <c r="G97" s="42">
        <v>0.99977350265864351</v>
      </c>
      <c r="H97" s="42"/>
      <c r="I97" s="42">
        <v>0.99984775006672977</v>
      </c>
      <c r="J97" s="42">
        <v>0.99982360494353362</v>
      </c>
      <c r="K97" s="42">
        <v>0.99956811446631111</v>
      </c>
      <c r="L97" s="42">
        <v>0.9995461160262229</v>
      </c>
      <c r="M97" s="42">
        <v>0.99944907110993231</v>
      </c>
      <c r="N97" s="42">
        <v>0.99928234194019505</v>
      </c>
      <c r="O97" s="42">
        <v>0.99897887303393418</v>
      </c>
      <c r="P97" s="42">
        <v>0.99856759490273195</v>
      </c>
      <c r="Q97" s="42">
        <v>0.99768046254829934</v>
      </c>
      <c r="R97" s="42">
        <v>0.99620274757137772</v>
      </c>
      <c r="S97" s="42">
        <v>0.99395247944639253</v>
      </c>
      <c r="T97" s="42">
        <v>0.99005780316655156</v>
      </c>
      <c r="U97" s="42">
        <v>0.98476600619767873</v>
      </c>
      <c r="V97" s="42">
        <v>0.97617849612569241</v>
      </c>
      <c r="W97" s="42">
        <v>0.96256261623881734</v>
      </c>
      <c r="X97" s="42">
        <v>0.93680546898215555</v>
      </c>
      <c r="Y97" s="42">
        <v>0.89005023988505694</v>
      </c>
      <c r="Z97" s="42">
        <v>0.82634560949650315</v>
      </c>
      <c r="AA97" s="42">
        <v>0.73338387387736348</v>
      </c>
      <c r="AB97" s="42">
        <v>0.63761092579772172</v>
      </c>
      <c r="AC97" s="46"/>
    </row>
    <row r="98" spans="1:29">
      <c r="A98" s="40">
        <v>1995</v>
      </c>
      <c r="B98" s="40"/>
      <c r="C98" s="42">
        <v>0.99430754950914302</v>
      </c>
      <c r="D98" s="42">
        <v>0.99952302896426437</v>
      </c>
      <c r="E98" s="42">
        <v>0.9996921488882925</v>
      </c>
      <c r="F98" s="42">
        <v>0.99973971386692539</v>
      </c>
      <c r="G98" s="42">
        <v>0.99979124259377772</v>
      </c>
      <c r="H98" s="42"/>
      <c r="I98" s="42">
        <v>0.99984815535876004</v>
      </c>
      <c r="J98" s="42">
        <v>0.9998153476153111</v>
      </c>
      <c r="K98" s="42">
        <v>0.99955751145698701</v>
      </c>
      <c r="L98" s="42">
        <v>0.99955458308649281</v>
      </c>
      <c r="M98" s="42">
        <v>0.9994605600997496</v>
      </c>
      <c r="N98" s="42">
        <v>0.99926319171087874</v>
      </c>
      <c r="O98" s="42">
        <v>0.99894715893406261</v>
      </c>
      <c r="P98" s="42">
        <v>0.99851703061713137</v>
      </c>
      <c r="Q98" s="42">
        <v>0.99771793774670969</v>
      </c>
      <c r="R98" s="42">
        <v>0.99621420062575672</v>
      </c>
      <c r="S98" s="42">
        <v>0.9939078039661452</v>
      </c>
      <c r="T98" s="42">
        <v>0.99015322098396896</v>
      </c>
      <c r="U98" s="42">
        <v>0.98487499814945234</v>
      </c>
      <c r="V98" s="42">
        <v>0.97629499107406204</v>
      </c>
      <c r="W98" s="42">
        <v>0.96239371589547318</v>
      </c>
      <c r="X98" s="42">
        <v>0.93709463092403411</v>
      </c>
      <c r="Y98" s="42">
        <v>0.88804431743853141</v>
      </c>
      <c r="Z98" s="42">
        <v>0.82654123985768024</v>
      </c>
      <c r="AA98" s="42">
        <v>0.73592657753368584</v>
      </c>
      <c r="AB98" s="42">
        <v>0.63740255138199853</v>
      </c>
      <c r="AC98" s="40"/>
    </row>
    <row r="99" spans="1:29">
      <c r="A99" s="40">
        <v>1996</v>
      </c>
      <c r="B99" s="40"/>
      <c r="C99" s="42">
        <v>0.99439161013809096</v>
      </c>
      <c r="D99" s="42">
        <v>0.99956607487815918</v>
      </c>
      <c r="E99" s="42">
        <v>0.99972252862008637</v>
      </c>
      <c r="F99" s="42">
        <v>0.99975729611829245</v>
      </c>
      <c r="G99" s="42">
        <v>0.99980677294266251</v>
      </c>
      <c r="H99" s="42"/>
      <c r="I99" s="42">
        <v>0.99984884093579751</v>
      </c>
      <c r="J99" s="42">
        <v>0.99982216361519316</v>
      </c>
      <c r="K99" s="42">
        <v>0.99957152067631627</v>
      </c>
      <c r="L99" s="42">
        <v>0.9995721490929047</v>
      </c>
      <c r="M99" s="42">
        <v>0.99946605275477884</v>
      </c>
      <c r="N99" s="42">
        <v>0.99928727919669591</v>
      </c>
      <c r="O99" s="42">
        <v>0.99899891151832576</v>
      </c>
      <c r="P99" s="42">
        <v>0.99854801378299207</v>
      </c>
      <c r="Q99" s="42">
        <v>0.99775236520445942</v>
      </c>
      <c r="R99" s="42">
        <v>0.99623669312971275</v>
      </c>
      <c r="S99" s="42">
        <v>0.99403234383694672</v>
      </c>
      <c r="T99" s="42">
        <v>0.99014902786691694</v>
      </c>
      <c r="U99" s="42">
        <v>0.98504409756526312</v>
      </c>
      <c r="V99" s="42">
        <v>0.97628617509015458</v>
      </c>
      <c r="W99" s="42">
        <v>0.96261240915439394</v>
      </c>
      <c r="X99" s="42">
        <v>0.93701123518118989</v>
      </c>
      <c r="Y99" s="42">
        <v>0.88809789908911552</v>
      </c>
      <c r="Z99" s="42">
        <v>0.82505441017381398</v>
      </c>
      <c r="AA99" s="42">
        <v>0.74714129607586788</v>
      </c>
      <c r="AB99" s="42">
        <v>0.64454269135120201</v>
      </c>
      <c r="AC99" s="40"/>
    </row>
    <row r="100" spans="1:29">
      <c r="A100" s="40">
        <v>1997</v>
      </c>
      <c r="B100" s="40"/>
      <c r="C100" s="42">
        <v>0.99450942196831427</v>
      </c>
      <c r="D100" s="42">
        <v>0.9995557248354382</v>
      </c>
      <c r="E100" s="42">
        <v>0.99972477931205983</v>
      </c>
      <c r="F100" s="42">
        <v>0.99976535238644904</v>
      </c>
      <c r="G100" s="42">
        <v>0.99982824065175235</v>
      </c>
      <c r="H100" s="42"/>
      <c r="I100" s="42">
        <v>0.99985690343509426</v>
      </c>
      <c r="J100" s="42">
        <v>0.99982799294648894</v>
      </c>
      <c r="K100" s="42">
        <v>0.99957277777498366</v>
      </c>
      <c r="L100" s="42">
        <v>0.99954988586023596</v>
      </c>
      <c r="M100" s="42">
        <v>0.99949463159228857</v>
      </c>
      <c r="N100" s="42">
        <v>0.99931471330408139</v>
      </c>
      <c r="O100" s="42">
        <v>0.99902100713379982</v>
      </c>
      <c r="P100" s="42">
        <v>0.99854675429613093</v>
      </c>
      <c r="Q100" s="42">
        <v>0.99779045318552995</v>
      </c>
      <c r="R100" s="42">
        <v>0.99638790387304088</v>
      </c>
      <c r="S100" s="42">
        <v>0.99404870181930671</v>
      </c>
      <c r="T100" s="42">
        <v>0.99035947676429059</v>
      </c>
      <c r="U100" s="42">
        <v>0.98523149637049856</v>
      </c>
      <c r="V100" s="42">
        <v>0.97654500217341045</v>
      </c>
      <c r="W100" s="42">
        <v>0.96291802073723587</v>
      </c>
      <c r="X100" s="42">
        <v>0.93734527191368666</v>
      </c>
      <c r="Y100" s="42">
        <v>0.88828175910957352</v>
      </c>
      <c r="Z100" s="42">
        <v>0.8228981088473547</v>
      </c>
      <c r="AA100" s="42">
        <v>0.74857584424518575</v>
      </c>
      <c r="AB100" s="42">
        <v>0.65759410371150295</v>
      </c>
      <c r="AC100" s="40"/>
    </row>
    <row r="101" spans="1:29">
      <c r="A101" s="36">
        <v>1998</v>
      </c>
      <c r="C101" s="96">
        <v>0.99429136369434878</v>
      </c>
      <c r="D101" s="96">
        <v>0.99972371001778293</v>
      </c>
      <c r="E101" s="96">
        <v>0.99972371001778293</v>
      </c>
      <c r="F101" s="96">
        <v>0.99972371001778293</v>
      </c>
      <c r="G101" s="96">
        <v>0.99972371001778293</v>
      </c>
      <c r="H101" s="96"/>
      <c r="I101" s="96">
        <v>0.99986624106066968</v>
      </c>
      <c r="J101" s="96">
        <v>0.99983716193659611</v>
      </c>
      <c r="K101" s="96">
        <v>0.99959072706729968</v>
      </c>
      <c r="L101" s="96">
        <v>0.99958998762086271</v>
      </c>
      <c r="M101" s="96">
        <v>0.99953531004859442</v>
      </c>
      <c r="N101" s="96">
        <v>0.99933631997343364</v>
      </c>
      <c r="O101" s="96">
        <v>0.99900193610676202</v>
      </c>
      <c r="P101" s="96">
        <v>0.99854291905358505</v>
      </c>
      <c r="Q101" s="96">
        <v>0.99785874187282497</v>
      </c>
      <c r="R101" s="96">
        <v>0.99653699307154375</v>
      </c>
      <c r="S101" s="96">
        <v>0.99432034482074261</v>
      </c>
      <c r="T101" s="96">
        <v>0.99067737065608652</v>
      </c>
      <c r="U101" s="96">
        <v>0.98528605954020321</v>
      </c>
      <c r="V101" s="96">
        <v>0.97671011542023667</v>
      </c>
      <c r="W101" s="96">
        <v>0.96349096093831255</v>
      </c>
      <c r="X101" s="96">
        <v>0.93781075084784515</v>
      </c>
      <c r="Y101" s="96">
        <v>0.8899660085037272</v>
      </c>
      <c r="Z101" s="97">
        <v>0.82000538722737359</v>
      </c>
      <c r="AA101" s="97">
        <v>0.73754166822727441</v>
      </c>
      <c r="AB101" s="97">
        <v>0.63545389563974264</v>
      </c>
    </row>
    <row r="102" spans="1:29">
      <c r="A102" s="36">
        <v>1999</v>
      </c>
      <c r="C102" s="96">
        <v>0.99457677481418394</v>
      </c>
      <c r="D102" s="96">
        <v>0.99972476171150915</v>
      </c>
      <c r="E102" s="96">
        <v>0.99972476171150915</v>
      </c>
      <c r="F102" s="96">
        <v>0.99972476171150915</v>
      </c>
      <c r="G102" s="96">
        <v>0.99972476171150915</v>
      </c>
      <c r="H102" s="96"/>
      <c r="I102" s="96">
        <v>0.99986182534878187</v>
      </c>
      <c r="J102" s="96">
        <v>0.99984379395320555</v>
      </c>
      <c r="K102" s="96">
        <v>0.99958748816668608</v>
      </c>
      <c r="L102" s="96">
        <v>0.99957286707954773</v>
      </c>
      <c r="M102" s="96">
        <v>0.99952917330328461</v>
      </c>
      <c r="N102" s="96">
        <v>0.99934751290808344</v>
      </c>
      <c r="O102" s="96">
        <v>0.99900289751578208</v>
      </c>
      <c r="P102" s="96">
        <v>0.99852309194844779</v>
      </c>
      <c r="Q102" s="96">
        <v>0.99779653629051202</v>
      </c>
      <c r="R102" s="96">
        <v>0.99655781711823332</v>
      </c>
      <c r="S102" s="96">
        <v>0.99429752295937879</v>
      </c>
      <c r="T102" s="96">
        <v>0.99072371959176087</v>
      </c>
      <c r="U102" s="96">
        <v>0.9851402958897284</v>
      </c>
      <c r="V102" s="96">
        <v>0.97689032428097022</v>
      </c>
      <c r="W102" s="96">
        <v>0.9628546657446303</v>
      </c>
      <c r="X102" s="96">
        <v>0.93712267687329831</v>
      </c>
      <c r="Y102" s="96">
        <v>0.88876364728660273</v>
      </c>
      <c r="Z102" s="97">
        <v>0.81167184973923501</v>
      </c>
      <c r="AA102" s="97">
        <v>0.72239651011694828</v>
      </c>
      <c r="AB102" s="97">
        <v>0.62844100537200442</v>
      </c>
    </row>
    <row r="103" spans="1:29">
      <c r="A103" s="36">
        <v>2000</v>
      </c>
      <c r="C103" s="96">
        <v>0.99456220902494474</v>
      </c>
      <c r="D103" s="96">
        <v>0.9997440388978418</v>
      </c>
      <c r="E103" s="96">
        <v>0.9997440388978418</v>
      </c>
      <c r="F103" s="96">
        <v>0.9997440388978418</v>
      </c>
      <c r="G103" s="96">
        <v>0.9997440388978418</v>
      </c>
      <c r="H103" s="96"/>
      <c r="I103" s="96">
        <v>0.99986751309925415</v>
      </c>
      <c r="J103" s="96">
        <v>0.99984696873762602</v>
      </c>
      <c r="K103" s="96">
        <v>0.99960470512218802</v>
      </c>
      <c r="L103" s="96">
        <v>0.99956870359969563</v>
      </c>
      <c r="M103" s="96">
        <v>0.99952813599888601</v>
      </c>
      <c r="N103" s="96">
        <v>0.99936620570212009</v>
      </c>
      <c r="O103" s="96">
        <v>0.99900009690594416</v>
      </c>
      <c r="P103" s="96">
        <v>0.99847804881006608</v>
      </c>
      <c r="Q103" s="96">
        <v>0.9978015556855373</v>
      </c>
      <c r="R103" s="96">
        <v>0.99653417679819445</v>
      </c>
      <c r="S103" s="96">
        <v>0.99430785783934639</v>
      </c>
      <c r="T103" s="96">
        <v>0.99075333247606934</v>
      </c>
      <c r="U103" s="96">
        <v>0.98533753330132079</v>
      </c>
      <c r="V103" s="96">
        <v>0.97707657758503297</v>
      </c>
      <c r="W103" s="96">
        <v>0.96294965012760869</v>
      </c>
      <c r="X103" s="96">
        <v>0.93750807008780612</v>
      </c>
      <c r="Y103" s="96">
        <v>0.89093576907272576</v>
      </c>
      <c r="Z103" s="97">
        <v>0.81085121781157754</v>
      </c>
      <c r="AA103" s="97">
        <v>0.72355685823334981</v>
      </c>
      <c r="AB103" s="97">
        <v>0.61669930069930068</v>
      </c>
    </row>
    <row r="104" spans="1:29">
      <c r="A104" s="36">
        <v>2001</v>
      </c>
      <c r="C104" s="96">
        <v>0.99486775452501253</v>
      </c>
      <c r="D104" s="96">
        <v>0.9997291437694904</v>
      </c>
      <c r="E104" s="96">
        <v>0.9997291437694904</v>
      </c>
      <c r="F104" s="96">
        <v>0.9997291437694904</v>
      </c>
      <c r="G104" s="96">
        <v>0.9997291437694904</v>
      </c>
      <c r="H104" s="96"/>
      <c r="I104" s="96">
        <v>0.99986561332990143</v>
      </c>
      <c r="J104" s="96">
        <v>0.99985535197685627</v>
      </c>
      <c r="K104" s="96">
        <v>0.99961326738615319</v>
      </c>
      <c r="L104" s="96">
        <v>0.99956605331916237</v>
      </c>
      <c r="M104" s="96">
        <v>0.99949806212287473</v>
      </c>
      <c r="N104" s="96">
        <v>0.99933100929390228</v>
      </c>
      <c r="O104" s="96">
        <v>0.99894844548719897</v>
      </c>
      <c r="P104" s="96">
        <v>0.99844221046932558</v>
      </c>
      <c r="Q104" s="96">
        <v>0.99769295075887432</v>
      </c>
      <c r="R104" s="96">
        <v>0.99654126171601987</v>
      </c>
      <c r="S104" s="96">
        <v>0.9942971893348892</v>
      </c>
      <c r="T104" s="96">
        <v>0.99091415179694353</v>
      </c>
      <c r="U104" s="96">
        <v>0.98570494435268707</v>
      </c>
      <c r="V104" s="96">
        <v>0.97734910307823175</v>
      </c>
      <c r="W104" s="96">
        <v>0.96334197240721775</v>
      </c>
      <c r="X104" s="96">
        <v>0.93824528049381151</v>
      </c>
      <c r="Y104" s="96">
        <v>0.89178481785496233</v>
      </c>
      <c r="Z104" s="97">
        <v>0.81917233006040391</v>
      </c>
      <c r="AA104" s="97">
        <v>0.72107376224612785</v>
      </c>
      <c r="AB104" s="97">
        <v>0.62848196051735883</v>
      </c>
    </row>
    <row r="105" spans="1:29">
      <c r="A105" s="36">
        <v>2002</v>
      </c>
      <c r="C105" s="96">
        <v>0.99476791179290003</v>
      </c>
      <c r="D105" s="96">
        <v>0.99975478852457711</v>
      </c>
      <c r="E105" s="96">
        <v>0.99975478852457711</v>
      </c>
      <c r="F105" s="96">
        <v>0.99975478852457711</v>
      </c>
      <c r="G105" s="96">
        <v>0.99975478852457711</v>
      </c>
      <c r="H105" s="96"/>
      <c r="I105" s="96">
        <v>0.99987326032580703</v>
      </c>
      <c r="J105" s="96">
        <v>0.99984993956246981</v>
      </c>
      <c r="K105" s="96">
        <v>0.99959276617541915</v>
      </c>
      <c r="L105" s="96">
        <v>0.99955434097120033</v>
      </c>
      <c r="M105" s="96">
        <v>0.99951177086888432</v>
      </c>
      <c r="N105" s="96">
        <v>0.99934430921464523</v>
      </c>
      <c r="O105" s="96">
        <v>0.99895425846065233</v>
      </c>
      <c r="P105" s="96">
        <v>0.99838727787012138</v>
      </c>
      <c r="Q105" s="96">
        <v>0.99764202648096845</v>
      </c>
      <c r="R105" s="96">
        <v>0.99653366379535424</v>
      </c>
      <c r="S105" s="96">
        <v>0.99450532286421989</v>
      </c>
      <c r="T105" s="96">
        <v>0.99105720581561119</v>
      </c>
      <c r="U105" s="96">
        <v>0.98588015911119709</v>
      </c>
      <c r="V105" s="96">
        <v>0.97751774939521197</v>
      </c>
      <c r="W105" s="96">
        <v>0.96364519797374137</v>
      </c>
      <c r="X105" s="96">
        <v>0.93838975555787218</v>
      </c>
      <c r="Y105" s="96">
        <v>0.89265294103212189</v>
      </c>
      <c r="Z105" s="97">
        <v>0.82095274282568775</v>
      </c>
      <c r="AA105" s="97">
        <v>0.73090461180516053</v>
      </c>
      <c r="AB105" s="97">
        <v>0.63452996812457541</v>
      </c>
    </row>
    <row r="106" spans="1:29">
      <c r="A106" s="36">
        <v>2003</v>
      </c>
      <c r="C106" s="96">
        <v>0.994822521379922</v>
      </c>
      <c r="D106" s="96">
        <v>0.99974458787046461</v>
      </c>
      <c r="E106" s="96">
        <v>0.99974458787046461</v>
      </c>
      <c r="F106" s="96">
        <v>0.99974458787046461</v>
      </c>
      <c r="G106" s="96">
        <v>0.99974458787046461</v>
      </c>
      <c r="H106" s="96"/>
      <c r="I106" s="96">
        <v>0.99987748045238067</v>
      </c>
      <c r="J106" s="96">
        <v>0.99985829397958281</v>
      </c>
      <c r="K106" s="96">
        <v>0.99960065450570668</v>
      </c>
      <c r="L106" s="96">
        <v>0.99952851168466617</v>
      </c>
      <c r="M106" s="96">
        <v>0.9994939636005914</v>
      </c>
      <c r="N106" s="96">
        <v>0.99934445342869194</v>
      </c>
      <c r="O106" s="96">
        <v>0.99897319726190659</v>
      </c>
      <c r="P106" s="96">
        <v>0.99839110036917667</v>
      </c>
      <c r="Q106" s="96">
        <v>0.99763725055826313</v>
      </c>
      <c r="R106" s="96">
        <v>0.99654516901605639</v>
      </c>
      <c r="S106" s="96">
        <v>0.99452563203607858</v>
      </c>
      <c r="T106" s="96">
        <v>0.99113906139920938</v>
      </c>
      <c r="U106" s="96">
        <v>0.98617455613244098</v>
      </c>
      <c r="V106" s="96">
        <v>0.9778883808657195</v>
      </c>
      <c r="W106" s="96">
        <v>0.96412975031271564</v>
      </c>
      <c r="X106" s="96">
        <v>0.93950584528646053</v>
      </c>
      <c r="Y106" s="96">
        <v>0.89349326536277163</v>
      </c>
      <c r="Z106" s="97">
        <v>0.82515768130249889</v>
      </c>
      <c r="AA106" s="97">
        <v>0.73868877129957766</v>
      </c>
      <c r="AB106" s="97">
        <v>0.6506083323092049</v>
      </c>
    </row>
    <row r="107" spans="1:29">
      <c r="A107" s="36">
        <v>2004</v>
      </c>
      <c r="C107" s="96">
        <v>0.9948668943035156</v>
      </c>
      <c r="D107" s="96">
        <v>0.99975534569653079</v>
      </c>
      <c r="E107" s="96">
        <v>0.99975534569653079</v>
      </c>
      <c r="F107" s="96">
        <v>0.99975534569653079</v>
      </c>
      <c r="G107" s="96">
        <v>0.99975534569653079</v>
      </c>
      <c r="H107" s="96"/>
      <c r="I107" s="96">
        <v>0.99988233658011672</v>
      </c>
      <c r="J107" s="96">
        <v>0.99985673879951886</v>
      </c>
      <c r="K107" s="96">
        <v>0.99959304220328959</v>
      </c>
      <c r="L107" s="96">
        <v>0.99955159213173483</v>
      </c>
      <c r="M107" s="96">
        <v>0.99950588487333669</v>
      </c>
      <c r="N107" s="96">
        <v>0.99935284628732279</v>
      </c>
      <c r="O107" s="96">
        <v>0.99900614353262784</v>
      </c>
      <c r="P107" s="96">
        <v>0.99842873308564295</v>
      </c>
      <c r="Q107" s="96">
        <v>0.99761490572102507</v>
      </c>
      <c r="R107" s="96">
        <v>0.99661199686555746</v>
      </c>
      <c r="S107" s="96">
        <v>0.9947108367927967</v>
      </c>
      <c r="T107" s="96">
        <v>0.99142728651534084</v>
      </c>
      <c r="U107" s="96">
        <v>0.98659105248912615</v>
      </c>
      <c r="V107" s="96">
        <v>0.97846317808593586</v>
      </c>
      <c r="W107" s="96">
        <v>0.96546026442046395</v>
      </c>
      <c r="X107" s="96">
        <v>0.9417904269669487</v>
      </c>
      <c r="Y107" s="96">
        <v>0.89902338514689839</v>
      </c>
      <c r="Z107" s="97">
        <v>0.83516537504013122</v>
      </c>
      <c r="AA107" s="97">
        <v>0.75825385179750548</v>
      </c>
      <c r="AB107" s="97">
        <v>0.66961229394770705</v>
      </c>
    </row>
    <row r="108" spans="1:29">
      <c r="A108" s="36">
        <v>2005</v>
      </c>
      <c r="C108" s="96">
        <v>0.99478599433674586</v>
      </c>
      <c r="D108" s="96">
        <v>0.99977059886530917</v>
      </c>
      <c r="E108" s="96">
        <v>0.99977059886530917</v>
      </c>
      <c r="F108" s="96">
        <v>0.99977059886530917</v>
      </c>
      <c r="G108" s="96">
        <v>0.99977059886530917</v>
      </c>
      <c r="H108" s="96"/>
      <c r="I108" s="96">
        <v>0.99987589779974495</v>
      </c>
      <c r="J108" s="96">
        <v>0.99986520020442726</v>
      </c>
      <c r="K108" s="96">
        <v>0.99962460582670498</v>
      </c>
      <c r="L108" s="96">
        <v>0.99953556671621879</v>
      </c>
      <c r="M108" s="96">
        <v>0.99950124536960216</v>
      </c>
      <c r="N108" s="96">
        <v>0.99932811325338644</v>
      </c>
      <c r="O108" s="96">
        <v>0.99900478718888808</v>
      </c>
      <c r="P108" s="96">
        <v>0.99840868890383783</v>
      </c>
      <c r="Q108" s="96">
        <v>0.99759499582458544</v>
      </c>
      <c r="R108" s="96">
        <v>0.99651645419507862</v>
      </c>
      <c r="S108" s="96">
        <v>0.99476625152147746</v>
      </c>
      <c r="T108" s="96">
        <v>0.99150333593276141</v>
      </c>
      <c r="U108" s="96">
        <v>0.9867411151948775</v>
      </c>
      <c r="V108" s="96">
        <v>0.97867520348097725</v>
      </c>
      <c r="W108" s="96">
        <v>0.96564349102608682</v>
      </c>
      <c r="X108" s="96">
        <v>0.94161411838619058</v>
      </c>
      <c r="Y108" s="96">
        <v>0.89883603875676354</v>
      </c>
      <c r="Z108" s="97">
        <v>0.83404022633778818</v>
      </c>
      <c r="AA108" s="97">
        <v>0.7605312441817591</v>
      </c>
      <c r="AB108" s="97">
        <v>0.69927658142664872</v>
      </c>
    </row>
    <row r="109" spans="1:29">
      <c r="A109" s="36">
        <v>2006</v>
      </c>
      <c r="C109" s="96">
        <v>0.99485830016347776</v>
      </c>
      <c r="D109" s="96">
        <v>0.99976453872048854</v>
      </c>
      <c r="E109" s="96">
        <v>0.99976453872048854</v>
      </c>
      <c r="F109" s="96">
        <v>0.99976453872048854</v>
      </c>
      <c r="G109" s="96">
        <v>0.99976453872048854</v>
      </c>
      <c r="H109" s="96"/>
      <c r="I109" s="96">
        <v>0.99988543682269548</v>
      </c>
      <c r="J109" s="96">
        <v>0.99987325002270289</v>
      </c>
      <c r="K109" s="96">
        <v>0.99962663496400073</v>
      </c>
      <c r="L109" s="96">
        <v>0.99952773053754507</v>
      </c>
      <c r="M109" s="96">
        <v>0.99947175068781802</v>
      </c>
      <c r="N109" s="96">
        <v>0.99933387817172581</v>
      </c>
      <c r="O109" s="96">
        <v>0.9990132909670415</v>
      </c>
      <c r="P109" s="96">
        <v>0.9984191121269248</v>
      </c>
      <c r="Q109" s="96">
        <v>0.99759853722957459</v>
      </c>
      <c r="R109" s="96">
        <v>0.99650258920691237</v>
      </c>
      <c r="S109" s="96">
        <v>0.9948059765050794</v>
      </c>
      <c r="T109" s="96">
        <v>0.99162501160726202</v>
      </c>
      <c r="U109" s="96">
        <v>0.98715256744172575</v>
      </c>
      <c r="V109" s="96">
        <v>0.97926436960769736</v>
      </c>
      <c r="W109" s="96">
        <v>0.96646367130086663</v>
      </c>
      <c r="X109" s="96">
        <v>0.94356751949761319</v>
      </c>
      <c r="Y109" s="96">
        <v>0.9028357351217362</v>
      </c>
      <c r="Z109" s="97">
        <v>0.83918717098072915</v>
      </c>
      <c r="AA109" s="97">
        <v>0.77438918551125124</v>
      </c>
      <c r="AB109" s="97">
        <v>0.71746050694361552</v>
      </c>
    </row>
  </sheetData>
  <phoneticPr fontId="0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"/>
  <sheetViews>
    <sheetView workbookViewId="0"/>
    <sheetView workbookViewId="1"/>
    <sheetView workbookViewId="2"/>
    <sheetView workbookViewId="3"/>
    <sheetView workbookViewId="4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AD61"/>
  <sheetViews>
    <sheetView topLeftCell="B36" workbookViewId="0">
      <selection activeCell="I52" sqref="I52:AB60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" width="21.42578125" style="20" customWidth="1"/>
    <col min="2" max="16384" width="10.7109375" style="20"/>
  </cols>
  <sheetData>
    <row r="1" spans="1:30" s="18" customFormat="1" ht="47.25">
      <c r="A1" s="18" t="s">
        <v>52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</row>
    <row r="2" spans="1:30">
      <c r="A2" s="19"/>
    </row>
    <row r="3" spans="1:30" s="23" customFormat="1">
      <c r="A3" s="21">
        <v>1949</v>
      </c>
      <c r="B3" s="22">
        <f>SUM(H3:AC3)</f>
        <v>1186.301343124087</v>
      </c>
      <c r="C3" s="22">
        <f>'Raw Data (EAF)'!C3/'1 minus TOT (EAF)'!C52</f>
        <v>5.1424952814621161</v>
      </c>
      <c r="D3" s="22">
        <f>'Raw Data (EAF)'!D3/'1 minus TOT (EAF)'!D52</f>
        <v>0</v>
      </c>
      <c r="E3" s="22">
        <f>'Raw Data (EAF)'!E3/'1 minus TOT (EAF)'!E52</f>
        <v>11.013818311198522</v>
      </c>
      <c r="F3" s="22">
        <f>'Raw Data (EAF)'!F3/'1 minus TOT (EAF)'!F52</f>
        <v>4.0031333605513844</v>
      </c>
      <c r="G3" s="22">
        <f>'Raw Data (EAF)'!G3/'1 minus TOT (EAF)'!G52</f>
        <v>6.0036170580072188</v>
      </c>
      <c r="H3" s="22">
        <f>SUM(C3:G3)</f>
        <v>26.163064011219241</v>
      </c>
      <c r="I3" s="22">
        <f>'Raw Data (EAF)'!I3/'1 minus TOT (EAF)'!I52</f>
        <v>18.009034552233501</v>
      </c>
      <c r="J3" s="22">
        <f>'Raw Data (EAF)'!J3/'1 minus TOT (EAF)'!J52</f>
        <v>10.004346467954283</v>
      </c>
      <c r="K3" s="22">
        <f>'Raw Data (EAF)'!K3/'1 minus TOT (EAF)'!K52</f>
        <v>21.013373877187512</v>
      </c>
      <c r="L3" s="22">
        <f>'Raw Data (EAF)'!L3/'1 minus TOT (EAF)'!L52</f>
        <v>19.015776602981319</v>
      </c>
      <c r="M3" s="22">
        <f>'Raw Data (EAF)'!M3/'1 minus TOT (EAF)'!M52</f>
        <v>22.022346692167968</v>
      </c>
      <c r="N3" s="22">
        <f>'Raw Data (EAF)'!N3/'1 minus TOT (EAF)'!N52</f>
        <v>34.047366716080909</v>
      </c>
      <c r="O3" s="22">
        <f>'Raw Data (EAF)'!O3/'1 minus TOT (EAF)'!O52</f>
        <v>46.092483686137925</v>
      </c>
      <c r="P3" s="22">
        <f>'Raw Data (EAF)'!P3/'1 minus TOT (EAF)'!P52</f>
        <v>58.172448422650618</v>
      </c>
      <c r="Q3" s="22">
        <f>'Raw Data (EAF)'!Q3/'1 minus TOT (EAF)'!Q52</f>
        <v>74.323125478679529</v>
      </c>
      <c r="R3" s="22">
        <f>'Raw Data (EAF)'!R3/'1 minus TOT (EAF)'!R52</f>
        <v>95.619319266764336</v>
      </c>
      <c r="S3" s="22">
        <f>'Raw Data (EAF)'!S3/'1 minus TOT (EAF)'!S52</f>
        <v>152.52767555103188</v>
      </c>
      <c r="T3" s="22">
        <f>'Raw Data (EAF)'!T3/'1 minus TOT (EAF)'!T52</f>
        <v>147.26447111255109</v>
      </c>
      <c r="U3" s="22">
        <f>'Raw Data (EAF)'!U3/'1 minus TOT (EAF)'!U52</f>
        <v>170.04355673470508</v>
      </c>
      <c r="V3" s="22">
        <f>'Raw Data (EAF)'!V3/'1 minus TOT (EAF)'!V52</f>
        <v>126.9861595387213</v>
      </c>
      <c r="W3" s="22">
        <f>'Raw Data (EAF)'!W3/'1 minus TOT (EAF)'!W52</f>
        <v>91.064467217038526</v>
      </c>
      <c r="X3" s="22">
        <f>'Raw Data (EAF)'!X3/'1 minus TOT (EAF)'!X52</f>
        <v>43.814620760910287</v>
      </c>
      <c r="Y3" s="22">
        <f>'Raw Data (EAF)'!Y3/'1 minus TOT (EAF)'!Y52</f>
        <v>23.239163941965121</v>
      </c>
      <c r="Z3" s="22">
        <f>'Raw Data (EAF)'!Z3/'1 minus TOT (EAF)'!Z52</f>
        <v>5.4141932742610797</v>
      </c>
      <c r="AA3" s="22">
        <f>'Raw Data (EAF)'!AA3/'1 minus TOT (EAF)'!AA52</f>
        <v>1.4643492188454386</v>
      </c>
      <c r="AB3" s="22">
        <f>'Raw Data (EAF)'!AB3/'1 minus TOT (EAF)'!AB52</f>
        <v>0</v>
      </c>
      <c r="AC3" s="22"/>
    </row>
    <row r="4" spans="1:30" s="23" customFormat="1">
      <c r="A4" s="21">
        <v>1950</v>
      </c>
      <c r="B4" s="22">
        <f t="shared" ref="B4:B60" si="0">SUM(H4:AC4)</f>
        <v>1355.8404442576802</v>
      </c>
      <c r="C4" s="22">
        <f>'Raw Data (EAF)'!C4/'1 minus TOT (EAF)'!C53</f>
        <v>0</v>
      </c>
      <c r="D4" s="22">
        <f>'Raw Data (EAF)'!D4/'1 minus TOT (EAF)'!D53</f>
        <v>3.0053325925814427</v>
      </c>
      <c r="E4" s="22">
        <f>'Raw Data (EAF)'!E4/'1 minus TOT (EAF)'!E53</f>
        <v>3.0032346528337572</v>
      </c>
      <c r="F4" s="22">
        <f>'Raw Data (EAF)'!F4/'1 minus TOT (EAF)'!F53</f>
        <v>8.0070217076858707</v>
      </c>
      <c r="G4" s="22">
        <f>'Raw Data (EAF)'!G4/'1 minus TOT (EAF)'!G53</f>
        <v>7.0039368491402962</v>
      </c>
      <c r="H4" s="22">
        <f t="shared" ref="H4:H61" si="1">SUM(C4:G4)</f>
        <v>21.019525802241368</v>
      </c>
      <c r="I4" s="22">
        <f>'Raw Data (EAF)'!I4/'1 minus TOT (EAF)'!I53</f>
        <v>18.008387810694366</v>
      </c>
      <c r="J4" s="22">
        <f>'Raw Data (EAF)'!J4/'1 minus TOT (EAF)'!J53</f>
        <v>11.00442295520511</v>
      </c>
      <c r="K4" s="22">
        <f>'Raw Data (EAF)'!K4/'1 minus TOT (EAF)'!K53</f>
        <v>9.0053428726234479</v>
      </c>
      <c r="L4" s="22">
        <f>'Raw Data (EAF)'!L4/'1 minus TOT (EAF)'!L53</f>
        <v>25.019695503324023</v>
      </c>
      <c r="M4" s="22">
        <f>'Raw Data (EAF)'!M4/'1 minus TOT (EAF)'!M53</f>
        <v>28.027346065560007</v>
      </c>
      <c r="N4" s="22">
        <f>'Raw Data (EAF)'!N4/'1 minus TOT (EAF)'!N53</f>
        <v>35.045198667796768</v>
      </c>
      <c r="O4" s="22">
        <f>'Raw Data (EAF)'!O4/'1 minus TOT (EAF)'!O53</f>
        <v>49.093641641786995</v>
      </c>
      <c r="P4" s="22">
        <f>'Raw Data (EAF)'!P4/'1 minus TOT (EAF)'!P53</f>
        <v>62.180981238510917</v>
      </c>
      <c r="Q4" s="22">
        <f>'Raw Data (EAF)'!Q4/'1 minus TOT (EAF)'!Q53</f>
        <v>73.308724617794837</v>
      </c>
      <c r="R4" s="22">
        <f>'Raw Data (EAF)'!R4/'1 minus TOT (EAF)'!R53</f>
        <v>122.76116939267789</v>
      </c>
      <c r="S4" s="22">
        <f>'Raw Data (EAF)'!S4/'1 minus TOT (EAF)'!S53</f>
        <v>175.6824294670713</v>
      </c>
      <c r="T4" s="22">
        <f>'Raw Data (EAF)'!T4/'1 minus TOT (EAF)'!T53</f>
        <v>166.49873520044693</v>
      </c>
      <c r="U4" s="22">
        <f>'Raw Data (EAF)'!U4/'1 minus TOT (EAF)'!U53</f>
        <v>198.62083732691642</v>
      </c>
      <c r="V4" s="22">
        <f>'Raw Data (EAF)'!V4/'1 minus TOT (EAF)'!V53</f>
        <v>165.32983133910849</v>
      </c>
      <c r="W4" s="22">
        <f>'Raw Data (EAF)'!W4/'1 minus TOT (EAF)'!W53</f>
        <v>94.163720981874363</v>
      </c>
      <c r="X4" s="22">
        <f>'Raw Data (EAF)'!X4/'1 minus TOT (EAF)'!X53</f>
        <v>68.731916196609419</v>
      </c>
      <c r="Y4" s="22">
        <f>'Raw Data (EAF)'!Y4/'1 minus TOT (EAF)'!Y53</f>
        <v>17.044222431668235</v>
      </c>
      <c r="Z4" s="22">
        <f>'Raw Data (EAF)'!Z4/'1 minus TOT (EAF)'!Z53</f>
        <v>12.294715012613844</v>
      </c>
      <c r="AA4" s="22">
        <f>'Raw Data (EAF)'!AA4/'1 minus TOT (EAF)'!AA53</f>
        <v>2.9995997331554367</v>
      </c>
      <c r="AB4" s="22">
        <f>'Raw Data (EAF)'!AB4/'1 minus TOT (EAF)'!AB53</f>
        <v>0</v>
      </c>
      <c r="AC4" s="22"/>
    </row>
    <row r="5" spans="1:30" s="23" customFormat="1">
      <c r="A5" s="21">
        <v>1951</v>
      </c>
      <c r="B5" s="22">
        <f t="shared" si="0"/>
        <v>1458.3452743906334</v>
      </c>
      <c r="C5" s="22">
        <f>'Raw Data (EAF)'!C5/'1 minus TOT (EAF)'!C54</f>
        <v>6.1502643694121915</v>
      </c>
      <c r="D5" s="22">
        <f>'Raw Data (EAF)'!D5/'1 minus TOT (EAF)'!D54</f>
        <v>3.0057007720257904</v>
      </c>
      <c r="E5" s="22">
        <f>'Raw Data (EAF)'!E5/'1 minus TOT (EAF)'!E54</f>
        <v>3.0032119682277938</v>
      </c>
      <c r="F5" s="22">
        <f>'Raw Data (EAF)'!F5/'1 minus TOT (EAF)'!F54</f>
        <v>9.0076199141146986</v>
      </c>
      <c r="G5" s="22">
        <f>'Raw Data (EAF)'!G5/'1 minus TOT (EAF)'!G54</f>
        <v>5.0032818521470181</v>
      </c>
      <c r="H5" s="22">
        <f t="shared" si="1"/>
        <v>26.170078875927494</v>
      </c>
      <c r="I5" s="22">
        <f>'Raw Data (EAF)'!I5/'1 minus TOT (EAF)'!I54</f>
        <v>28.01305316553535</v>
      </c>
      <c r="J5" s="22">
        <f>'Raw Data (EAF)'!J5/'1 minus TOT (EAF)'!J54</f>
        <v>12.004338503929867</v>
      </c>
      <c r="K5" s="22">
        <f>'Raw Data (EAF)'!K5/'1 minus TOT (EAF)'!K54</f>
        <v>19.011022254268951</v>
      </c>
      <c r="L5" s="22">
        <f>'Raw Data (EAF)'!L5/'1 minus TOT (EAF)'!L54</f>
        <v>16.011877311273278</v>
      </c>
      <c r="M5" s="22">
        <f>'Raw Data (EAF)'!M5/'1 minus TOT (EAF)'!M54</f>
        <v>31.029369250363555</v>
      </c>
      <c r="N5" s="22">
        <f>'Raw Data (EAF)'!N5/'1 minus TOT (EAF)'!N54</f>
        <v>36.046428081073017</v>
      </c>
      <c r="O5" s="22">
        <f>'Raw Data (EAF)'!O5/'1 minus TOT (EAF)'!O54</f>
        <v>49.091149657697756</v>
      </c>
      <c r="P5" s="22">
        <f>'Raw Data (EAF)'!P5/'1 minus TOT (EAF)'!P54</f>
        <v>69.196447784662396</v>
      </c>
      <c r="Q5" s="22">
        <f>'Raw Data (EAF)'!Q5/'1 minus TOT (EAF)'!Q54</f>
        <v>93.382983266836831</v>
      </c>
      <c r="R5" s="22">
        <f>'Raw Data (EAF)'!R5/'1 minus TOT (EAF)'!R54</f>
        <v>141.88554577960582</v>
      </c>
      <c r="S5" s="22">
        <f>'Raw Data (EAF)'!S5/'1 minus TOT (EAF)'!S54</f>
        <v>166.58389331656224</v>
      </c>
      <c r="T5" s="22">
        <f>'Raw Data (EAF)'!T5/'1 minus TOT (EAF)'!T54</f>
        <v>213.17037691274217</v>
      </c>
      <c r="U5" s="22">
        <f>'Raw Data (EAF)'!U5/'1 minus TOT (EAF)'!U54</f>
        <v>182.19639869902076</v>
      </c>
      <c r="V5" s="22">
        <f>'Raw Data (EAF)'!V5/'1 minus TOT (EAF)'!V54</f>
        <v>148.5647627678799</v>
      </c>
      <c r="W5" s="22">
        <f>'Raw Data (EAF)'!W5/'1 minus TOT (EAF)'!W54</f>
        <v>114.41988723275585</v>
      </c>
      <c r="X5" s="22">
        <f>'Raw Data (EAF)'!X5/'1 minus TOT (EAF)'!X54</f>
        <v>72.071660285822844</v>
      </c>
      <c r="Y5" s="22">
        <f>'Raw Data (EAF)'!Y5/'1 minus TOT (EAF)'!Y54</f>
        <v>30.278230335657398</v>
      </c>
      <c r="Z5" s="22">
        <f>'Raw Data (EAF)'!Z5/'1 minus TOT (EAF)'!Z54</f>
        <v>8.2177709090179238</v>
      </c>
      <c r="AA5" s="22">
        <f>'Raw Data (EAF)'!AA5/'1 minus TOT (EAF)'!AA54</f>
        <v>0</v>
      </c>
      <c r="AB5" s="22">
        <f>'Raw Data (EAF)'!AB5/'1 minus TOT (EAF)'!AB54</f>
        <v>0</v>
      </c>
      <c r="AC5" s="22">
        <v>1</v>
      </c>
    </row>
    <row r="6" spans="1:30" s="24" customFormat="1">
      <c r="A6" s="21">
        <v>1952</v>
      </c>
      <c r="B6" s="22">
        <f t="shared" si="0"/>
        <v>1634.2379272571443</v>
      </c>
      <c r="C6" s="22">
        <f>'Raw Data (EAF)'!C6/'1 minus TOT (EAF)'!C55</f>
        <v>1.0248863221250022</v>
      </c>
      <c r="D6" s="22">
        <f>'Raw Data (EAF)'!D6/'1 minus TOT (EAF)'!D55</f>
        <v>6.0110756587002632</v>
      </c>
      <c r="E6" s="22">
        <f>'Raw Data (EAF)'!E6/'1 minus TOT (EAF)'!E55</f>
        <v>5.0054027431065045</v>
      </c>
      <c r="F6" s="22">
        <f>'Raw Data (EAF)'!F6/'1 minus TOT (EAF)'!F55</f>
        <v>9.007552105314538</v>
      </c>
      <c r="G6" s="22">
        <f>'Raw Data (EAF)'!G6/'1 minus TOT (EAF)'!G55</f>
        <v>3.002116685596711</v>
      </c>
      <c r="H6" s="22">
        <f t="shared" si="1"/>
        <v>24.05103351484302</v>
      </c>
      <c r="I6" s="22">
        <f>'Raw Data (EAF)'!I6/'1 minus TOT (EAF)'!I55</f>
        <v>20.009894916431218</v>
      </c>
      <c r="J6" s="22">
        <f>'Raw Data (EAF)'!J6/'1 minus TOT (EAF)'!J55</f>
        <v>19.007488740928682</v>
      </c>
      <c r="K6" s="22">
        <f>'Raw Data (EAF)'!K6/'1 minus TOT (EAF)'!K55</f>
        <v>19.011340026730906</v>
      </c>
      <c r="L6" s="22">
        <f>'Raw Data (EAF)'!L6/'1 minus TOT (EAF)'!L55</f>
        <v>14.009815349628145</v>
      </c>
      <c r="M6" s="22">
        <f>'Raw Data (EAF)'!M6/'1 minus TOT (EAF)'!M55</f>
        <v>34.031681040601867</v>
      </c>
      <c r="N6" s="22">
        <f>'Raw Data (EAF)'!N6/'1 minus TOT (EAF)'!N55</f>
        <v>44.053715325099681</v>
      </c>
      <c r="O6" s="22">
        <f>'Raw Data (EAF)'!O6/'1 minus TOT (EAF)'!O55</f>
        <v>56.101615905131972</v>
      </c>
      <c r="P6" s="22">
        <f>'Raw Data (EAF)'!P6/'1 minus TOT (EAF)'!P55</f>
        <v>73.201793842983079</v>
      </c>
      <c r="Q6" s="22">
        <f>'Raw Data (EAF)'!Q6/'1 minus TOT (EAF)'!Q55</f>
        <v>98.400029812409045</v>
      </c>
      <c r="R6" s="22">
        <f>'Raw Data (EAF)'!R6/'1 minus TOT (EAF)'!R55</f>
        <v>141.84868729127675</v>
      </c>
      <c r="S6" s="22">
        <f>'Raw Data (EAF)'!S6/'1 minus TOT (EAF)'!S55</f>
        <v>197.83585190200662</v>
      </c>
      <c r="T6" s="22">
        <f>'Raw Data (EAF)'!T6/'1 minus TOT (EAF)'!T55</f>
        <v>203.97223020639021</v>
      </c>
      <c r="U6" s="22">
        <f>'Raw Data (EAF)'!U6/'1 minus TOT (EAF)'!U55</f>
        <v>227.17502331857384</v>
      </c>
      <c r="V6" s="22">
        <f>'Raw Data (EAF)'!V6/'1 minus TOT (EAF)'!V55</f>
        <v>188.99117369885246</v>
      </c>
      <c r="W6" s="22">
        <f>'Raw Data (EAF)'!W6/'1 minus TOT (EAF)'!W55</f>
        <v>163.41988061732596</v>
      </c>
      <c r="X6" s="22">
        <f>'Raw Data (EAF)'!X6/'1 minus TOT (EAF)'!X55</f>
        <v>68.372799130760797</v>
      </c>
      <c r="Y6" s="22">
        <f>'Raw Data (EAF)'!Y6/'1 minus TOT (EAF)'!Y55</f>
        <v>32.531412201832261</v>
      </c>
      <c r="Z6" s="22">
        <f>'Raw Data (EAF)'!Z6/'1 minus TOT (EAF)'!Z55</f>
        <v>6.7799891509698655</v>
      </c>
      <c r="AA6" s="22">
        <f>'Raw Data (EAF)'!AA6/'1 minus TOT (EAF)'!AA55</f>
        <v>0</v>
      </c>
      <c r="AB6" s="22">
        <f>'Raw Data (EAF)'!AB6/'1 minus TOT (EAF)'!AB55</f>
        <v>1.4324712643678159</v>
      </c>
      <c r="AC6" s="22"/>
      <c r="AD6" s="23"/>
    </row>
    <row r="7" spans="1:30" s="24" customFormat="1">
      <c r="A7" s="21">
        <v>1953</v>
      </c>
      <c r="B7" s="22">
        <f t="shared" si="0"/>
        <v>1742.7346041772466</v>
      </c>
      <c r="C7" s="22">
        <f>'Raw Data (EAF)'!C7/'1 minus TOT (EAF)'!C56</f>
        <v>4.0952068326438571</v>
      </c>
      <c r="D7" s="22">
        <f>'Raw Data (EAF)'!D7/'1 minus TOT (EAF)'!D56</f>
        <v>9.0150441470593012</v>
      </c>
      <c r="E7" s="22">
        <f>'Raw Data (EAF)'!E7/'1 minus TOT (EAF)'!E56</f>
        <v>6.0059160444268809</v>
      </c>
      <c r="F7" s="22">
        <f>'Raw Data (EAF)'!F7/'1 minus TOT (EAF)'!F56</f>
        <v>5.0039640634900007</v>
      </c>
      <c r="G7" s="22">
        <f>'Raw Data (EAF)'!G7/'1 minus TOT (EAF)'!G56</f>
        <v>2.0012461941697866</v>
      </c>
      <c r="H7" s="22">
        <f t="shared" si="1"/>
        <v>26.121377281789826</v>
      </c>
      <c r="I7" s="22">
        <f>'Raw Data (EAF)'!I7/'1 minus TOT (EAF)'!I56</f>
        <v>24.010519757880047</v>
      </c>
      <c r="J7" s="22">
        <f>'Raw Data (EAF)'!J7/'1 minus TOT (EAF)'!J56</f>
        <v>11.003942225768498</v>
      </c>
      <c r="K7" s="22">
        <f>'Raw Data (EAF)'!K7/'1 minus TOT (EAF)'!K56</f>
        <v>20.010702788414633</v>
      </c>
      <c r="L7" s="22">
        <f>'Raw Data (EAF)'!L7/'1 minus TOT (EAF)'!L56</f>
        <v>37.02325141247988</v>
      </c>
      <c r="M7" s="22">
        <f>'Raw Data (EAF)'!M7/'1 minus TOT (EAF)'!M56</f>
        <v>28.023527988222561</v>
      </c>
      <c r="N7" s="22">
        <f>'Raw Data (EAF)'!N7/'1 minus TOT (EAF)'!N56</f>
        <v>41.047653034300794</v>
      </c>
      <c r="O7" s="22">
        <f>'Raw Data (EAF)'!O7/'1 minus TOT (EAF)'!O56</f>
        <v>50.084512285142033</v>
      </c>
      <c r="P7" s="22">
        <f>'Raw Data (EAF)'!P7/'1 minus TOT (EAF)'!P56</f>
        <v>93.249398308019678</v>
      </c>
      <c r="Q7" s="22">
        <f>'Raw Data (EAF)'!Q7/'1 minus TOT (EAF)'!Q56</f>
        <v>95.377338522851801</v>
      </c>
      <c r="R7" s="22">
        <f>'Raw Data (EAF)'!R7/'1 minus TOT (EAF)'!R56</f>
        <v>149.87665073552949</v>
      </c>
      <c r="S7" s="22">
        <f>'Raw Data (EAF)'!S7/'1 minus TOT (EAF)'!S56</f>
        <v>205.87429737676462</v>
      </c>
      <c r="T7" s="22">
        <f>'Raw Data (EAF)'!T7/'1 minus TOT (EAF)'!T56</f>
        <v>241.44397693459524</v>
      </c>
      <c r="U7" s="22">
        <f>'Raw Data (EAF)'!U7/'1 minus TOT (EAF)'!U56</f>
        <v>234.37161825757417</v>
      </c>
      <c r="V7" s="22">
        <f>'Raw Data (EAF)'!V7/'1 minus TOT (EAF)'!V56</f>
        <v>200.34161523530958</v>
      </c>
      <c r="W7" s="22">
        <f>'Raw Data (EAF)'!W7/'1 minus TOT (EAF)'!W56</f>
        <v>151.56909996104883</v>
      </c>
      <c r="X7" s="22">
        <f>'Raw Data (EAF)'!X7/'1 minus TOT (EAF)'!X56</f>
        <v>93.106849251340819</v>
      </c>
      <c r="Y7" s="22">
        <f>'Raw Data (EAF)'!Y7/'1 minus TOT (EAF)'!Y56</f>
        <v>36.13918408102132</v>
      </c>
      <c r="Z7" s="22">
        <f>'Raw Data (EAF)'!Z7/'1 minus TOT (EAF)'!Z56</f>
        <v>4.0590887391927017</v>
      </c>
      <c r="AA7" s="22">
        <f>'Raw Data (EAF)'!AA7/'1 minus TOT (EAF)'!AA56</f>
        <v>0</v>
      </c>
      <c r="AB7" s="22">
        <f>'Raw Data (EAF)'!AB7/'1 minus TOT (EAF)'!AB56</f>
        <v>0</v>
      </c>
      <c r="AC7" s="22"/>
    </row>
    <row r="8" spans="1:30" s="23" customFormat="1">
      <c r="A8" s="21">
        <v>1954</v>
      </c>
      <c r="B8" s="22">
        <f t="shared" si="0"/>
        <v>1919.8552771911764</v>
      </c>
      <c r="C8" s="22">
        <f>'Raw Data (EAF)'!C8/'1 minus TOT (EAF)'!C57</f>
        <v>3.06869667686078</v>
      </c>
      <c r="D8" s="22">
        <f>'Raw Data (EAF)'!D8/'1 minus TOT (EAF)'!D57</f>
        <v>4.0060577065649632</v>
      </c>
      <c r="E8" s="22">
        <f>'Raw Data (EAF)'!E8/'1 minus TOT (EAF)'!E57</f>
        <v>3.0028256973482468</v>
      </c>
      <c r="F8" s="22">
        <f>'Raw Data (EAF)'!F8/'1 minus TOT (EAF)'!F57</f>
        <v>6.004230830885513</v>
      </c>
      <c r="G8" s="22">
        <f>'Raw Data (EAF)'!G8/'1 minus TOT (EAF)'!G57</f>
        <v>5.0026973633433114</v>
      </c>
      <c r="H8" s="22">
        <f t="shared" si="1"/>
        <v>21.084508275002815</v>
      </c>
      <c r="I8" s="22">
        <f>'Raw Data (EAF)'!I8/'1 minus TOT (EAF)'!I57</f>
        <v>32.013509079974376</v>
      </c>
      <c r="J8" s="22">
        <f>'Raw Data (EAF)'!J8/'1 minus TOT (EAF)'!J57</f>
        <v>14.004499041375155</v>
      </c>
      <c r="K8" s="22">
        <f>'Raw Data (EAF)'!K8/'1 minus TOT (EAF)'!K57</f>
        <v>16.007423132102197</v>
      </c>
      <c r="L8" s="22">
        <f>'Raw Data (EAF)'!L8/'1 minus TOT (EAF)'!L57</f>
        <v>17.009997195567511</v>
      </c>
      <c r="M8" s="22">
        <f>'Raw Data (EAF)'!M8/'1 minus TOT (EAF)'!M57</f>
        <v>32.024557196245524</v>
      </c>
      <c r="N8" s="22">
        <f>'Raw Data (EAF)'!N8/'1 minus TOT (EAF)'!N57</f>
        <v>46.049953599044606</v>
      </c>
      <c r="O8" s="22">
        <f>'Raw Data (EAF)'!O8/'1 minus TOT (EAF)'!O57</f>
        <v>64.101176073463151</v>
      </c>
      <c r="P8" s="22">
        <f>'Raw Data (EAF)'!P8/'1 minus TOT (EAF)'!P57</f>
        <v>80.202380574251805</v>
      </c>
      <c r="Q8" s="22">
        <f>'Raw Data (EAF)'!Q8/'1 minus TOT (EAF)'!Q57</f>
        <v>108.41199420648246</v>
      </c>
      <c r="R8" s="22">
        <f>'Raw Data (EAF)'!R8/'1 minus TOT (EAF)'!R57</f>
        <v>146.8180364524178</v>
      </c>
      <c r="S8" s="22">
        <f>'Raw Data (EAF)'!S8/'1 minus TOT (EAF)'!S57</f>
        <v>213.80400307702598</v>
      </c>
      <c r="T8" s="22">
        <f>'Raw Data (EAF)'!T8/'1 minus TOT (EAF)'!T57</f>
        <v>248.38645316882631</v>
      </c>
      <c r="U8" s="22">
        <f>'Raw Data (EAF)'!U8/'1 minus TOT (EAF)'!U57</f>
        <v>276.06005917105023</v>
      </c>
      <c r="V8" s="22">
        <f>'Raw Data (EAF)'!V8/'1 minus TOT (EAF)'!V57</f>
        <v>245.59729304338086</v>
      </c>
      <c r="W8" s="22">
        <f>'Raw Data (EAF)'!W8/'1 minus TOT (EAF)'!W57</f>
        <v>177.78893618814462</v>
      </c>
      <c r="X8" s="22">
        <f>'Raw Data (EAF)'!X8/'1 minus TOT (EAF)'!X57</f>
        <v>113.61300445596181</v>
      </c>
      <c r="Y8" s="22">
        <f>'Raw Data (EAF)'!Y8/'1 minus TOT (EAF)'!Y57</f>
        <v>55.01508506838173</v>
      </c>
      <c r="Z8" s="22">
        <f>'Raw Data (EAF)'!Z8/'1 minus TOT (EAF)'!Z57</f>
        <v>7.9514486304756256</v>
      </c>
      <c r="AA8" s="22">
        <f>'Raw Data (EAF)'!AA8/'1 minus TOT (EAF)'!AA57</f>
        <v>2.9109595620017292</v>
      </c>
      <c r="AB8" s="22">
        <f>'Raw Data (EAF)'!AB8/'1 minus TOT (EAF)'!AB57</f>
        <v>0</v>
      </c>
      <c r="AC8" s="22">
        <v>1</v>
      </c>
    </row>
    <row r="9" spans="1:30" s="24" customFormat="1">
      <c r="A9" s="21">
        <v>1955</v>
      </c>
      <c r="B9" s="22">
        <f t="shared" si="0"/>
        <v>1904.2381292217542</v>
      </c>
      <c r="C9" s="22">
        <f>'Raw Data (EAF)'!C9/'1 minus TOT (EAF)'!C58</f>
        <v>3.0667075975519431</v>
      </c>
      <c r="D9" s="22">
        <f>'Raw Data (EAF)'!D9/'1 minus TOT (EAF)'!D58</f>
        <v>4.0058754948516224</v>
      </c>
      <c r="E9" s="22">
        <f>'Raw Data (EAF)'!E9/'1 minus TOT (EAF)'!E58</f>
        <v>4.0034456379975341</v>
      </c>
      <c r="F9" s="22">
        <f>'Raw Data (EAF)'!F9/'1 minus TOT (EAF)'!F58</f>
        <v>9.0061036267099404</v>
      </c>
      <c r="G9" s="22">
        <f>'Raw Data (EAF)'!G9/'1 minus TOT (EAF)'!G58</f>
        <v>6.0032193300704959</v>
      </c>
      <c r="H9" s="22">
        <f t="shared" si="1"/>
        <v>26.085351687181536</v>
      </c>
      <c r="I9" s="22">
        <f>'Raw Data (EAF)'!I9/'1 minus TOT (EAF)'!I58</f>
        <v>17.006825899300441</v>
      </c>
      <c r="J9" s="22">
        <f>'Raw Data (EAF)'!J9/'1 minus TOT (EAF)'!J58</f>
        <v>28.008484815165332</v>
      </c>
      <c r="K9" s="22">
        <f>'Raw Data (EAF)'!K9/'1 minus TOT (EAF)'!K58</f>
        <v>27.012966245610269</v>
      </c>
      <c r="L9" s="22">
        <f>'Raw Data (EAF)'!L9/'1 minus TOT (EAF)'!L58</f>
        <v>24.01424363185054</v>
      </c>
      <c r="M9" s="22">
        <f>'Raw Data (EAF)'!M9/'1 minus TOT (EAF)'!M58</f>
        <v>22.016469707502274</v>
      </c>
      <c r="N9" s="22">
        <f>'Raw Data (EAF)'!N9/'1 minus TOT (EAF)'!N58</f>
        <v>46.048808943023097</v>
      </c>
      <c r="O9" s="22">
        <f>'Raw Data (EAF)'!O9/'1 minus TOT (EAF)'!O58</f>
        <v>49.075888832136613</v>
      </c>
      <c r="P9" s="22">
        <f>'Raw Data (EAF)'!P9/'1 minus TOT (EAF)'!P58</f>
        <v>74.183892403402453</v>
      </c>
      <c r="Q9" s="22">
        <f>'Raw Data (EAF)'!Q9/'1 minus TOT (EAF)'!Q58</f>
        <v>117.433572524559</v>
      </c>
      <c r="R9" s="22">
        <f>'Raw Data (EAF)'!R9/'1 minus TOT (EAF)'!R58</f>
        <v>135.72253701630663</v>
      </c>
      <c r="S9" s="22">
        <f>'Raw Data (EAF)'!S9/'1 minus TOT (EAF)'!S58</f>
        <v>206.707993655108</v>
      </c>
      <c r="T9" s="22">
        <f>'Raw Data (EAF)'!T9/'1 minus TOT (EAF)'!T58</f>
        <v>226.03692414231031</v>
      </c>
      <c r="U9" s="22">
        <f>'Raw Data (EAF)'!U9/'1 minus TOT (EAF)'!U58</f>
        <v>290.46371055409901</v>
      </c>
      <c r="V9" s="22">
        <f>'Raw Data (EAF)'!V9/'1 minus TOT (EAF)'!V58</f>
        <v>268.38051971729885</v>
      </c>
      <c r="W9" s="22">
        <f>'Raw Data (EAF)'!W9/'1 minus TOT (EAF)'!W58</f>
        <v>199.35387426365412</v>
      </c>
      <c r="X9" s="22">
        <f>'Raw Data (EAF)'!X9/'1 minus TOT (EAF)'!X58</f>
        <v>103.94692501076773</v>
      </c>
      <c r="Y9" s="22">
        <f>'Raw Data (EAF)'!Y9/'1 minus TOT (EAF)'!Y58</f>
        <v>36.236476874708615</v>
      </c>
      <c r="Z9" s="22">
        <f>'Raw Data (EAF)'!Z9/'1 minus TOT (EAF)'!Z58</f>
        <v>4.0068265331981756</v>
      </c>
      <c r="AA9" s="22">
        <f>'Raw Data (EAF)'!AA9/'1 minus TOT (EAF)'!AA58</f>
        <v>1.495836764571324</v>
      </c>
      <c r="AB9" s="22">
        <f>'Raw Data (EAF)'!AB9/'1 minus TOT (EAF)'!AB58</f>
        <v>0</v>
      </c>
      <c r="AC9" s="22">
        <v>1</v>
      </c>
    </row>
    <row r="10" spans="1:30" s="23" customFormat="1">
      <c r="A10" s="21">
        <v>1956</v>
      </c>
      <c r="B10" s="22">
        <f t="shared" si="0"/>
        <v>2103.7673857022892</v>
      </c>
      <c r="C10" s="22">
        <f>'Raw Data (EAF)'!C10/'1 minus TOT (EAF)'!C59</f>
        <v>5.1094260142272265</v>
      </c>
      <c r="D10" s="22">
        <f>'Raw Data (EAF)'!D10/'1 minus TOT (EAF)'!D59</f>
        <v>2.0029885282226734</v>
      </c>
      <c r="E10" s="22">
        <f>'Raw Data (EAF)'!E10/'1 minus TOT (EAF)'!E59</f>
        <v>6.0051804862775802</v>
      </c>
      <c r="F10" s="22">
        <f>'Raw Data (EAF)'!F10/'1 minus TOT (EAF)'!F59</f>
        <v>4.0024149515221703</v>
      </c>
      <c r="G10" s="22">
        <f>'Raw Data (EAF)'!G10/'1 minus TOT (EAF)'!G59</f>
        <v>10.005467386466981</v>
      </c>
      <c r="H10" s="22">
        <f t="shared" si="1"/>
        <v>27.12547736671663</v>
      </c>
      <c r="I10" s="22">
        <f>'Raw Data (EAF)'!I10/'1 minus TOT (EAF)'!I59</f>
        <v>32.012585205937512</v>
      </c>
      <c r="J10" s="22">
        <f>'Raw Data (EAF)'!J10/'1 minus TOT (EAF)'!J59</f>
        <v>22.006664940606651</v>
      </c>
      <c r="K10" s="22">
        <f>'Raw Data (EAF)'!K10/'1 minus TOT (EAF)'!K59</f>
        <v>21.010135430079039</v>
      </c>
      <c r="L10" s="22">
        <f>'Raw Data (EAF)'!L10/'1 minus TOT (EAF)'!L59</f>
        <v>19.011011284709323</v>
      </c>
      <c r="M10" s="22">
        <f>'Raw Data (EAF)'!M10/'1 minus TOT (EAF)'!M59</f>
        <v>22.016100847054187</v>
      </c>
      <c r="N10" s="22">
        <f>'Raw Data (EAF)'!N10/'1 minus TOT (EAF)'!N59</f>
        <v>49.051494513045412</v>
      </c>
      <c r="O10" s="22">
        <f>'Raw Data (EAF)'!O10/'1 minus TOT (EAF)'!O59</f>
        <v>68.101099581460588</v>
      </c>
      <c r="P10" s="22">
        <f>'Raw Data (EAF)'!P10/'1 minus TOT (EAF)'!P59</f>
        <v>97.234487631552611</v>
      </c>
      <c r="Q10" s="22">
        <f>'Raw Data (EAF)'!Q10/'1 minus TOT (EAF)'!Q59</f>
        <v>122.45143767913221</v>
      </c>
      <c r="R10" s="22">
        <f>'Raw Data (EAF)'!R10/'1 minus TOT (EAF)'!R59</f>
        <v>169.89102965609311</v>
      </c>
      <c r="S10" s="22">
        <f>'Raw Data (EAF)'!S10/'1 minus TOT (EAF)'!S59</f>
        <v>208.70619169286502</v>
      </c>
      <c r="T10" s="22">
        <f>'Raw Data (EAF)'!T10/'1 minus TOT (EAF)'!T59</f>
        <v>274.64919015759193</v>
      </c>
      <c r="U10" s="22">
        <f>'Raw Data (EAF)'!U10/'1 minus TOT (EAF)'!U59</f>
        <v>296.593667947791</v>
      </c>
      <c r="V10" s="22">
        <f>'Raw Data (EAF)'!V10/'1 minus TOT (EAF)'!V59</f>
        <v>283.88474459038662</v>
      </c>
      <c r="W10" s="22">
        <f>'Raw Data (EAF)'!W10/'1 minus TOT (EAF)'!W59</f>
        <v>221.5833520593973</v>
      </c>
      <c r="X10" s="22">
        <f>'Raw Data (EAF)'!X10/'1 minus TOT (EAF)'!X59</f>
        <v>114.05618194930608</v>
      </c>
      <c r="Y10" s="22">
        <f>'Raw Data (EAF)'!Y10/'1 minus TOT (EAF)'!Y59</f>
        <v>43.47770734626512</v>
      </c>
      <c r="Z10" s="22">
        <f>'Raw Data (EAF)'!Z10/'1 minus TOT (EAF)'!Z59</f>
        <v>9.3902542694497146</v>
      </c>
      <c r="AA10" s="22">
        <f>'Raw Data (EAF)'!AA10/'1 minus TOT (EAF)'!AA59</f>
        <v>1.5145715528490649</v>
      </c>
      <c r="AB10" s="22">
        <f>'Raw Data (EAF)'!AB10/'1 minus TOT (EAF)'!AB59</f>
        <v>0</v>
      </c>
      <c r="AC10" s="22"/>
    </row>
    <row r="11" spans="1:30" s="23" customFormat="1">
      <c r="A11" s="21">
        <v>1957</v>
      </c>
      <c r="B11" s="22">
        <f t="shared" si="0"/>
        <v>2080.8685975139406</v>
      </c>
      <c r="C11" s="22">
        <f>'Raw Data (EAF)'!C11/'1 minus TOT (EAF)'!C60</f>
        <v>3.066102185960879</v>
      </c>
      <c r="D11" s="22">
        <f>'Raw Data (EAF)'!D11/'1 minus TOT (EAF)'!D60</f>
        <v>2.0030683040922468</v>
      </c>
      <c r="E11" s="22">
        <f>'Raw Data (EAF)'!E11/'1 minus TOT (EAF)'!E60</f>
        <v>4.0034126003682449</v>
      </c>
      <c r="F11" s="22">
        <f>'Raw Data (EAF)'!F11/'1 minus TOT (EAF)'!F60</f>
        <v>3.0020578273885241</v>
      </c>
      <c r="G11" s="22">
        <f>'Raw Data (EAF)'!G11/'1 minus TOT (EAF)'!G60</f>
        <v>4.00205076528019</v>
      </c>
      <c r="H11" s="22">
        <f t="shared" si="1"/>
        <v>16.076691683090086</v>
      </c>
      <c r="I11" s="22">
        <f>'Raw Data (EAF)'!I11/'1 minus TOT (EAF)'!I60</f>
        <v>21.008170121457269</v>
      </c>
      <c r="J11" s="22">
        <f>'Raw Data (EAF)'!J11/'1 minus TOT (EAF)'!J60</f>
        <v>24.007847211389784</v>
      </c>
      <c r="K11" s="22">
        <f>'Raw Data (EAF)'!K11/'1 minus TOT (EAF)'!K60</f>
        <v>15.007540476633393</v>
      </c>
      <c r="L11" s="22">
        <f>'Raw Data (EAF)'!L11/'1 minus TOT (EAF)'!L60</f>
        <v>17.009930932422272</v>
      </c>
      <c r="M11" s="22">
        <f>'Raw Data (EAF)'!M11/'1 minus TOT (EAF)'!M60</f>
        <v>22.016744886383549</v>
      </c>
      <c r="N11" s="22">
        <f>'Raw Data (EAF)'!N11/'1 minus TOT (EAF)'!N60</f>
        <v>43.047125179232879</v>
      </c>
      <c r="O11" s="22">
        <f>'Raw Data (EAF)'!O11/'1 minus TOT (EAF)'!O60</f>
        <v>57.088590590084586</v>
      </c>
      <c r="P11" s="22">
        <f>'Raw Data (EAF)'!P11/'1 minus TOT (EAF)'!P60</f>
        <v>92.222265133630444</v>
      </c>
      <c r="Q11" s="22">
        <f>'Raw Data (EAF)'!Q11/'1 minus TOT (EAF)'!Q60</f>
        <v>116.43411199940948</v>
      </c>
      <c r="R11" s="22">
        <f>'Raw Data (EAF)'!R11/'1 minus TOT (EAF)'!R60</f>
        <v>154.84861504965838</v>
      </c>
      <c r="S11" s="22">
        <f>'Raw Data (EAF)'!S11/'1 minus TOT (EAF)'!S60</f>
        <v>200.64110385657432</v>
      </c>
      <c r="T11" s="22">
        <f>'Raw Data (EAF)'!T11/'1 minus TOT (EAF)'!T60</f>
        <v>270.66124030012043</v>
      </c>
      <c r="U11" s="22">
        <f>'Raw Data (EAF)'!U11/'1 minus TOT (EAF)'!U60</f>
        <v>330.48456994142418</v>
      </c>
      <c r="V11" s="22">
        <f>'Raw Data (EAF)'!V11/'1 minus TOT (EAF)'!V60</f>
        <v>292.42015334602331</v>
      </c>
      <c r="W11" s="22">
        <f>'Raw Data (EAF)'!W11/'1 minus TOT (EAF)'!W60</f>
        <v>204.52688608767943</v>
      </c>
      <c r="X11" s="22">
        <f>'Raw Data (EAF)'!X11/'1 minus TOT (EAF)'!X60</f>
        <v>130.95443734394178</v>
      </c>
      <c r="Y11" s="22">
        <f>'Raw Data (EAF)'!Y11/'1 minus TOT (EAF)'!Y60</f>
        <v>61.911886260373386</v>
      </c>
      <c r="Z11" s="22">
        <f>'Raw Data (EAF)'!Z11/'1 minus TOT (EAF)'!Z60</f>
        <v>9.5006871144118588</v>
      </c>
      <c r="AA11" s="22">
        <f>'Raw Data (EAF)'!AA11/'1 minus TOT (EAF)'!AA60</f>
        <v>0</v>
      </c>
      <c r="AB11" s="22">
        <f>'Raw Data (EAF)'!AB11/'1 minus TOT (EAF)'!AB60</f>
        <v>0</v>
      </c>
      <c r="AC11" s="22">
        <v>1</v>
      </c>
    </row>
    <row r="12" spans="1:30" s="23" customFormat="1">
      <c r="A12" s="21">
        <v>1958</v>
      </c>
      <c r="B12" s="22">
        <f t="shared" si="0"/>
        <v>2270.0973417446976</v>
      </c>
      <c r="C12" s="22">
        <f>'Raw Data (EAF)'!C12/'1 minus TOT (EAF)'!C61</f>
        <v>1.021922391267186</v>
      </c>
      <c r="D12" s="22">
        <f>'Raw Data (EAF)'!D12/'1 minus TOT (EAF)'!D61</f>
        <v>4.005995192307692</v>
      </c>
      <c r="E12" s="22">
        <f>'Raw Data (EAF)'!E12/'1 minus TOT (EAF)'!E61</f>
        <v>3.0025800841049763</v>
      </c>
      <c r="F12" s="22">
        <f>'Raw Data (EAF)'!F12/'1 minus TOT (EAF)'!F61</f>
        <v>10.006538949985138</v>
      </c>
      <c r="G12" s="22">
        <f>'Raw Data (EAF)'!G12/'1 minus TOT (EAF)'!G61</f>
        <v>5.0027948507501669</v>
      </c>
      <c r="H12" s="22">
        <f t="shared" si="1"/>
        <v>23.039831468415159</v>
      </c>
      <c r="I12" s="22">
        <f>'Raw Data (EAF)'!I12/'1 minus TOT (EAF)'!I61</f>
        <v>20.007569465644433</v>
      </c>
      <c r="J12" s="22">
        <f>'Raw Data (EAF)'!J12/'1 minus TOT (EAF)'!J61</f>
        <v>21.006472571763549</v>
      </c>
      <c r="K12" s="22">
        <f>'Raw Data (EAF)'!K12/'1 minus TOT (EAF)'!K61</f>
        <v>16.00762596803624</v>
      </c>
      <c r="L12" s="22">
        <f>'Raw Data (EAF)'!L12/'1 minus TOT (EAF)'!L61</f>
        <v>20.011255005375542</v>
      </c>
      <c r="M12" s="22">
        <f>'Raw Data (EAF)'!M12/'1 minus TOT (EAF)'!M61</f>
        <v>28.020118234545087</v>
      </c>
      <c r="N12" s="22">
        <f>'Raw Data (EAF)'!N12/'1 minus TOT (EAF)'!N61</f>
        <v>49.049428207439639</v>
      </c>
      <c r="O12" s="22">
        <f>'Raw Data (EAF)'!O12/'1 minus TOT (EAF)'!O61</f>
        <v>71.106127155518834</v>
      </c>
      <c r="P12" s="22">
        <f>'Raw Data (EAF)'!P12/'1 minus TOT (EAF)'!P61</f>
        <v>98.228070077535733</v>
      </c>
      <c r="Q12" s="22">
        <f>'Raw Data (EAF)'!Q12/'1 minus TOT (EAF)'!Q61</f>
        <v>136.50482012467253</v>
      </c>
      <c r="R12" s="22">
        <f>'Raw Data (EAF)'!R12/'1 minus TOT (EAF)'!R61</f>
        <v>190.03203482243055</v>
      </c>
      <c r="S12" s="22">
        <f>'Raw Data (EAF)'!S12/'1 minus TOT (EAF)'!S61</f>
        <v>241.92526984466559</v>
      </c>
      <c r="T12" s="22">
        <f>'Raw Data (EAF)'!T12/'1 minus TOT (EAF)'!T61</f>
        <v>272.58463208574011</v>
      </c>
      <c r="U12" s="22">
        <f>'Raw Data (EAF)'!U12/'1 minus TOT (EAF)'!U61</f>
        <v>355.86097970900198</v>
      </c>
      <c r="V12" s="22">
        <f>'Raw Data (EAF)'!V12/'1 minus TOT (EAF)'!V61</f>
        <v>308.97463638811149</v>
      </c>
      <c r="W12" s="22">
        <f>'Raw Data (EAF)'!W12/'1 minus TOT (EAF)'!W61</f>
        <v>207.54434969141772</v>
      </c>
      <c r="X12" s="22">
        <f>'Raw Data (EAF)'!X12/'1 minus TOT (EAF)'!X61</f>
        <v>147.63965723878334</v>
      </c>
      <c r="Y12" s="22">
        <f>'Raw Data (EAF)'!Y12/'1 minus TOT (EAF)'!Y61</f>
        <v>49.665354193282653</v>
      </c>
      <c r="Z12" s="22">
        <f>'Raw Data (EAF)'!Z12/'1 minus TOT (EAF)'!Z61</f>
        <v>10.889109492316942</v>
      </c>
      <c r="AA12" s="22">
        <f>'Raw Data (EAF)'!AA12/'1 minus TOT (EAF)'!AA61</f>
        <v>0</v>
      </c>
      <c r="AB12" s="22">
        <f>'Raw Data (EAF)'!AB12/'1 minus TOT (EAF)'!AB61</f>
        <v>0</v>
      </c>
      <c r="AC12" s="22">
        <v>2</v>
      </c>
    </row>
    <row r="13" spans="1:30" s="23" customFormat="1">
      <c r="A13" s="21">
        <v>1959</v>
      </c>
      <c r="B13" s="22">
        <f t="shared" si="0"/>
        <v>2367.6082409532778</v>
      </c>
      <c r="C13" s="22">
        <f>'Raw Data (EAF)'!C13/'1 minus TOT (EAF)'!C62</f>
        <v>2.0418180470082303</v>
      </c>
      <c r="D13" s="22">
        <f>'Raw Data (EAF)'!D13/'1 minus TOT (EAF)'!D62</f>
        <v>2.0027630297971277</v>
      </c>
      <c r="E13" s="22">
        <f>'Raw Data (EAF)'!E13/'1 minus TOT (EAF)'!E62</f>
        <v>7.0057063222838662</v>
      </c>
      <c r="F13" s="22">
        <f>'Raw Data (EAF)'!F13/'1 minus TOT (EAF)'!F62</f>
        <v>4.0025149037769836</v>
      </c>
      <c r="G13" s="22">
        <f>'Raw Data (EAF)'!G13/'1 minus TOT (EAF)'!G62</f>
        <v>7.0039371132360664</v>
      </c>
      <c r="H13" s="22">
        <f t="shared" si="1"/>
        <v>22.056739416102275</v>
      </c>
      <c r="I13" s="22">
        <f>'Raw Data (EAF)'!I13/'1 minus TOT (EAF)'!I62</f>
        <v>15.005638533873647</v>
      </c>
      <c r="J13" s="22">
        <f>'Raw Data (EAF)'!J13/'1 minus TOT (EAF)'!J62</f>
        <v>18.005424158817746</v>
      </c>
      <c r="K13" s="22">
        <f>'Raw Data (EAF)'!K13/'1 minus TOT (EAF)'!K62</f>
        <v>19.009178709220791</v>
      </c>
      <c r="L13" s="22">
        <f>'Raw Data (EAF)'!L13/'1 minus TOT (EAF)'!L62</f>
        <v>18.010452205323563</v>
      </c>
      <c r="M13" s="22">
        <f>'Raw Data (EAF)'!M13/'1 minus TOT (EAF)'!M62</f>
        <v>22.015680931773254</v>
      </c>
      <c r="N13" s="22">
        <f>'Raw Data (EAF)'!N13/'1 minus TOT (EAF)'!N62</f>
        <v>32.032550099052514</v>
      </c>
      <c r="O13" s="22">
        <f>'Raw Data (EAF)'!O13/'1 minus TOT (EAF)'!O62</f>
        <v>69.101086873015333</v>
      </c>
      <c r="P13" s="22">
        <f>'Raw Data (EAF)'!P13/'1 minus TOT (EAF)'!P62</f>
        <v>95.215680377160595</v>
      </c>
      <c r="Q13" s="22">
        <f>'Raw Data (EAF)'!Q13/'1 minus TOT (EAF)'!Q62</f>
        <v>143.52167631362704</v>
      </c>
      <c r="R13" s="22">
        <f>'Raw Data (EAF)'!R13/'1 minus TOT (EAF)'!R62</f>
        <v>200.07855722243963</v>
      </c>
      <c r="S13" s="22">
        <f>'Raw Data (EAF)'!S13/'1 minus TOT (EAF)'!S62</f>
        <v>236.86602457781953</v>
      </c>
      <c r="T13" s="22">
        <f>'Raw Data (EAF)'!T13/'1 minus TOT (EAF)'!T62</f>
        <v>305.90514952493368</v>
      </c>
      <c r="U13" s="22">
        <f>'Raw Data (EAF)'!U13/'1 minus TOT (EAF)'!U62</f>
        <v>359.75820572847834</v>
      </c>
      <c r="V13" s="22">
        <f>'Raw Data (EAF)'!V13/'1 minus TOT (EAF)'!V62</f>
        <v>339.90734754606945</v>
      </c>
      <c r="W13" s="22">
        <f>'Raw Data (EAF)'!W13/'1 minus TOT (EAF)'!W62</f>
        <v>257.17383665329783</v>
      </c>
      <c r="X13" s="22">
        <f>'Raw Data (EAF)'!X13/'1 minus TOT (EAF)'!X62</f>
        <v>138.35875663938708</v>
      </c>
      <c r="Y13" s="22">
        <f>'Raw Data (EAF)'!Y13/'1 minus TOT (EAF)'!Y62</f>
        <v>61.468552584528581</v>
      </c>
      <c r="Z13" s="22">
        <f>'Raw Data (EAF)'!Z13/'1 minus TOT (EAF)'!Z62</f>
        <v>9.5415996569100461</v>
      </c>
      <c r="AA13" s="22">
        <f>'Raw Data (EAF)'!AA13/'1 minus TOT (EAF)'!AA62</f>
        <v>4.5761032014473377</v>
      </c>
      <c r="AB13" s="22">
        <f>'Raw Data (EAF)'!AB13/'1 minus TOT (EAF)'!AB62</f>
        <v>0</v>
      </c>
      <c r="AC13" s="22"/>
      <c r="AD13" s="23" t="s">
        <v>28</v>
      </c>
    </row>
    <row r="14" spans="1:30" s="23" customFormat="1">
      <c r="A14" s="21">
        <v>1960</v>
      </c>
      <c r="B14" s="22">
        <f t="shared" si="0"/>
        <v>2390.4807387686769</v>
      </c>
      <c r="C14" s="22">
        <f>'Raw Data (EAF)'!C14/'1 minus TOT (EAF)'!C63</f>
        <v>1.0202862329946008</v>
      </c>
      <c r="D14" s="22">
        <f>'Raw Data (EAF)'!D14/'1 minus TOT (EAF)'!D63</f>
        <v>4.005558309281172</v>
      </c>
      <c r="E14" s="22">
        <f>'Raw Data (EAF)'!E14/'1 minus TOT (EAF)'!E63</f>
        <v>3.0024882422791199</v>
      </c>
      <c r="F14" s="22">
        <f>'Raw Data (EAF)'!F14/'1 minus TOT (EAF)'!F63</f>
        <v>1.0006453716472481</v>
      </c>
      <c r="G14" s="22">
        <f>'Raw Data (EAF)'!G14/'1 minus TOT (EAF)'!G63</f>
        <v>3.0015845473258347</v>
      </c>
      <c r="H14" s="22">
        <f t="shared" si="1"/>
        <v>12.030562703527977</v>
      </c>
      <c r="I14" s="22">
        <f>'Raw Data (EAF)'!I14/'1 minus TOT (EAF)'!I63</f>
        <v>16.006035635539778</v>
      </c>
      <c r="J14" s="22">
        <f>'Raw Data (EAF)'!J14/'1 minus TOT (EAF)'!J63</f>
        <v>27.008154434719028</v>
      </c>
      <c r="K14" s="22">
        <f>'Raw Data (EAF)'!K14/'1 minus TOT (EAF)'!K63</f>
        <v>12.005835176870628</v>
      </c>
      <c r="L14" s="22">
        <f>'Raw Data (EAF)'!L14/'1 minus TOT (EAF)'!L63</f>
        <v>24.013998591819753</v>
      </c>
      <c r="M14" s="22">
        <f>'Raw Data (EAF)'!M14/'1 minus TOT (EAF)'!M63</f>
        <v>22.015419298417669</v>
      </c>
      <c r="N14" s="22">
        <f>'Raw Data (EAF)'!N14/'1 minus TOT (EAF)'!N63</f>
        <v>39.037668137017675</v>
      </c>
      <c r="O14" s="22">
        <f>'Raw Data (EAF)'!O14/'1 minus TOT (EAF)'!O63</f>
        <v>80.118458759269359</v>
      </c>
      <c r="P14" s="22">
        <f>'Raw Data (EAF)'!P14/'1 minus TOT (EAF)'!P63</f>
        <v>97.228443494597684</v>
      </c>
      <c r="Q14" s="22">
        <f>'Raw Data (EAF)'!Q14/'1 minus TOT (EAF)'!Q63</f>
        <v>132.48839003863978</v>
      </c>
      <c r="R14" s="22">
        <f>'Raw Data (EAF)'!R14/'1 minus TOT (EAF)'!R63</f>
        <v>180.9783060811373</v>
      </c>
      <c r="S14" s="22">
        <f>'Raw Data (EAF)'!S14/'1 minus TOT (EAF)'!S63</f>
        <v>231.820633949333</v>
      </c>
      <c r="T14" s="22">
        <f>'Raw Data (EAF)'!T14/'1 minus TOT (EAF)'!T63</f>
        <v>309.98827062936124</v>
      </c>
      <c r="U14" s="22">
        <f>'Raw Data (EAF)'!U14/'1 minus TOT (EAF)'!U63</f>
        <v>377.06427921493537</v>
      </c>
      <c r="V14" s="22">
        <f>'Raw Data (EAF)'!V14/'1 minus TOT (EAF)'!V63</f>
        <v>289.24018743151987</v>
      </c>
      <c r="W14" s="22">
        <f>'Raw Data (EAF)'!W14/'1 minus TOT (EAF)'!W63</f>
        <v>292.13324182322867</v>
      </c>
      <c r="X14" s="22">
        <f>'Raw Data (EAF)'!X14/'1 minus TOT (EAF)'!X63</f>
        <v>156.07763451441761</v>
      </c>
      <c r="Y14" s="22">
        <f>'Raw Data (EAF)'!Y14/'1 minus TOT (EAF)'!Y63</f>
        <v>62.12367744080116</v>
      </c>
      <c r="Z14" s="22">
        <f>'Raw Data (EAF)'!Z14/'1 minus TOT (EAF)'!Z63</f>
        <v>26.557263729905046</v>
      </c>
      <c r="AA14" s="22">
        <f>'Raw Data (EAF)'!AA14/'1 minus TOT (EAF)'!AA63</f>
        <v>1.5442776836179857</v>
      </c>
      <c r="AB14" s="22">
        <f>'Raw Data (EAF)'!AB14/'1 minus TOT (EAF)'!AB63</f>
        <v>0</v>
      </c>
      <c r="AC14" s="22">
        <v>1</v>
      </c>
    </row>
    <row r="15" spans="1:30" s="23" customFormat="1">
      <c r="A15" s="21">
        <v>1961</v>
      </c>
      <c r="B15" s="22">
        <f t="shared" si="0"/>
        <v>2612.9502460299254</v>
      </c>
      <c r="C15" s="22">
        <f>'Raw Data (EAF)'!C15/'1 minus TOT (EAF)'!C64</f>
        <v>2.0396571310544251</v>
      </c>
      <c r="D15" s="22">
        <f>'Raw Data (EAF)'!D15/'1 minus TOT (EAF)'!D64</f>
        <v>5.0065374458747156</v>
      </c>
      <c r="E15" s="22">
        <f>'Raw Data (EAF)'!E15/'1 minus TOT (EAF)'!E64</f>
        <v>5.0040190022155224</v>
      </c>
      <c r="F15" s="22">
        <f>'Raw Data (EAF)'!F15/'1 minus TOT (EAF)'!F64</f>
        <v>2.0011946707544221</v>
      </c>
      <c r="G15" s="22">
        <f>'Raw Data (EAF)'!G15/'1 minus TOT (EAF)'!G64</f>
        <v>5.0026076812850562</v>
      </c>
      <c r="H15" s="22">
        <f t="shared" si="1"/>
        <v>19.054015931184143</v>
      </c>
      <c r="I15" s="22">
        <f>'Raw Data (EAF)'!I15/'1 minus TOT (EAF)'!I64</f>
        <v>19.006865666892633</v>
      </c>
      <c r="J15" s="22">
        <f>'Raw Data (EAF)'!J15/'1 minus TOT (EAF)'!J64</f>
        <v>23.006747228412753</v>
      </c>
      <c r="K15" s="22">
        <f>'Raw Data (EAF)'!K15/'1 minus TOT (EAF)'!K64</f>
        <v>34.015842778242217</v>
      </c>
      <c r="L15" s="22">
        <f>'Raw Data (EAF)'!L15/'1 minus TOT (EAF)'!L64</f>
        <v>18.010212459589678</v>
      </c>
      <c r="M15" s="22">
        <f>'Raw Data (EAF)'!M15/'1 minus TOT (EAF)'!M64</f>
        <v>36.024794035224332</v>
      </c>
      <c r="N15" s="22">
        <f>'Raw Data (EAF)'!N15/'1 minus TOT (EAF)'!N64</f>
        <v>32.030794865353791</v>
      </c>
      <c r="O15" s="22">
        <f>'Raw Data (EAF)'!O15/'1 minus TOT (EAF)'!O64</f>
        <v>62.091099639121886</v>
      </c>
      <c r="P15" s="22">
        <f>'Raw Data (EAF)'!P15/'1 minus TOT (EAF)'!P64</f>
        <v>108.24289766879151</v>
      </c>
      <c r="Q15" s="22">
        <f>'Raw Data (EAF)'!Q15/'1 minus TOT (EAF)'!Q64</f>
        <v>145.52951142883555</v>
      </c>
      <c r="R15" s="22">
        <f>'Raw Data (EAF)'!R15/'1 minus TOT (EAF)'!R64</f>
        <v>204.09974281112176</v>
      </c>
      <c r="S15" s="22">
        <f>'Raw Data (EAF)'!S15/'1 minus TOT (EAF)'!S64</f>
        <v>286.18333333130869</v>
      </c>
      <c r="T15" s="22">
        <f>'Raw Data (EAF)'!T15/'1 minus TOT (EAF)'!T64</f>
        <v>308.79681677105117</v>
      </c>
      <c r="U15" s="22">
        <f>'Raw Data (EAF)'!U15/'1 minus TOT (EAF)'!U64</f>
        <v>384.96187812310853</v>
      </c>
      <c r="V15" s="22">
        <f>'Raw Data (EAF)'!V15/'1 minus TOT (EAF)'!V64</f>
        <v>395.63852020525502</v>
      </c>
      <c r="W15" s="22">
        <f>'Raw Data (EAF)'!W15/'1 minus TOT (EAF)'!W64</f>
        <v>297.80127865449288</v>
      </c>
      <c r="X15" s="22">
        <f>'Raw Data (EAF)'!X15/'1 minus TOT (EAF)'!X64</f>
        <v>144.37444762696359</v>
      </c>
      <c r="Y15" s="22">
        <f>'Raw Data (EAF)'!Y15/'1 minus TOT (EAF)'!Y64</f>
        <v>65.410043524014696</v>
      </c>
      <c r="Z15" s="22">
        <f>'Raw Data (EAF)'!Z15/'1 minus TOT (EAF)'!Z64</f>
        <v>21.062388441542844</v>
      </c>
      <c r="AA15" s="22">
        <f>'Raw Data (EAF)'!AA15/'1 minus TOT (EAF)'!AA64</f>
        <v>7.6090148394178279</v>
      </c>
      <c r="AB15" s="22">
        <f>'Raw Data (EAF)'!AB15/'1 minus TOT (EAF)'!AB64</f>
        <v>0</v>
      </c>
      <c r="AC15" s="22"/>
      <c r="AD15" s="26"/>
    </row>
    <row r="16" spans="1:30" s="23" customFormat="1">
      <c r="A16" s="21">
        <v>1962</v>
      </c>
      <c r="B16" s="22">
        <f t="shared" si="0"/>
        <v>2596.7709586519268</v>
      </c>
      <c r="C16" s="22">
        <f>'Raw Data (EAF)'!C16/'1 minus TOT (EAF)'!C65</f>
        <v>2.0378551394634608</v>
      </c>
      <c r="D16" s="22">
        <f>'Raw Data (EAF)'!D16/'1 minus TOT (EAF)'!D65</f>
        <v>2.0025780972242351</v>
      </c>
      <c r="E16" s="22">
        <f>'Raw Data (EAF)'!E16/'1 minus TOT (EAF)'!E65</f>
        <v>5.0037789256228216</v>
      </c>
      <c r="F16" s="22">
        <f>'Raw Data (EAF)'!F16/'1 minus TOT (EAF)'!F65</f>
        <v>3.0017084386171882</v>
      </c>
      <c r="G16" s="22">
        <f>'Raw Data (EAF)'!G16/'1 minus TOT (EAF)'!G65</f>
        <v>3.0014047667841446</v>
      </c>
      <c r="H16" s="22">
        <f t="shared" si="1"/>
        <v>15.047325367711849</v>
      </c>
      <c r="I16" s="22">
        <f>'Raw Data (EAF)'!I16/'1 minus TOT (EAF)'!I65</f>
        <v>27.009697569560398</v>
      </c>
      <c r="J16" s="22">
        <f>'Raw Data (EAF)'!J16/'1 minus TOT (EAF)'!J65</f>
        <v>23.006552582609359</v>
      </c>
      <c r="K16" s="22">
        <f>'Raw Data (EAF)'!K16/'1 minus TOT (EAF)'!K65</f>
        <v>25.011925905184192</v>
      </c>
      <c r="L16" s="22">
        <f>'Raw Data (EAF)'!L16/'1 minus TOT (EAF)'!L65</f>
        <v>17.010168521759908</v>
      </c>
      <c r="M16" s="22">
        <f>'Raw Data (EAF)'!M16/'1 minus TOT (EAF)'!M65</f>
        <v>23.016407389960673</v>
      </c>
      <c r="N16" s="22">
        <f>'Raw Data (EAF)'!N16/'1 minus TOT (EAF)'!N65</f>
        <v>31.029919945230453</v>
      </c>
      <c r="O16" s="22">
        <f>'Raw Data (EAF)'!O16/'1 minus TOT (EAF)'!O65</f>
        <v>59.088697186372087</v>
      </c>
      <c r="P16" s="22">
        <f>'Raw Data (EAF)'!P16/'1 minus TOT (EAF)'!P65</f>
        <v>93.21320663704681</v>
      </c>
      <c r="Q16" s="22">
        <f>'Raw Data (EAF)'!Q16/'1 minus TOT (EAF)'!Q65</f>
        <v>176.65085079064229</v>
      </c>
      <c r="R16" s="22">
        <f>'Raw Data (EAF)'!R16/'1 minus TOT (EAF)'!R65</f>
        <v>196.06866983851356</v>
      </c>
      <c r="S16" s="22">
        <f>'Raw Data (EAF)'!S16/'1 minus TOT (EAF)'!S65</f>
        <v>256.01736106160524</v>
      </c>
      <c r="T16" s="22">
        <f>'Raw Data (EAF)'!T16/'1 minus TOT (EAF)'!T65</f>
        <v>312.8668334040097</v>
      </c>
      <c r="U16" s="22">
        <f>'Raw Data (EAF)'!U16/'1 minus TOT (EAF)'!U65</f>
        <v>388.0128924928041</v>
      </c>
      <c r="V16" s="22">
        <f>'Raw Data (EAF)'!V16/'1 minus TOT (EAF)'!V65</f>
        <v>386.36457806958742</v>
      </c>
      <c r="W16" s="22">
        <f>'Raw Data (EAF)'!W16/'1 minus TOT (EAF)'!W65</f>
        <v>296.96986626292272</v>
      </c>
      <c r="X16" s="22">
        <f>'Raw Data (EAF)'!X16/'1 minus TOT (EAF)'!X65</f>
        <v>182.16098055037043</v>
      </c>
      <c r="Y16" s="22">
        <f>'Raw Data (EAF)'!Y16/'1 minus TOT (EAF)'!Y65</f>
        <v>74.729849193191313</v>
      </c>
      <c r="Z16" s="22">
        <f>'Raw Data (EAF)'!Z16/'1 minus TOT (EAF)'!Z65</f>
        <v>10.444200848021433</v>
      </c>
      <c r="AA16" s="22">
        <f>'Raw Data (EAF)'!AA16/'1 minus TOT (EAF)'!AA65</f>
        <v>3.0509750348226725</v>
      </c>
      <c r="AB16" s="22">
        <f>'Raw Data (EAF)'!AB16/'1 minus TOT (EAF)'!AB65</f>
        <v>0</v>
      </c>
      <c r="AC16" s="22"/>
    </row>
    <row r="17" spans="1:29" s="23" customFormat="1">
      <c r="A17" s="21">
        <v>1963</v>
      </c>
      <c r="B17" s="22">
        <f t="shared" si="0"/>
        <v>2810.3213857606916</v>
      </c>
      <c r="C17" s="22">
        <f>'Raw Data (EAF)'!C17/'1 minus TOT (EAF)'!C66</f>
        <v>1.0188094483874557</v>
      </c>
      <c r="D17" s="22">
        <f>'Raw Data (EAF)'!D17/'1 minus TOT (EAF)'!D66</f>
        <v>5.0059977608552728</v>
      </c>
      <c r="E17" s="22">
        <f>'Raw Data (EAF)'!E17/'1 minus TOT (EAF)'!E66</f>
        <v>4.0029253298826646</v>
      </c>
      <c r="F17" s="22">
        <f>'Raw Data (EAF)'!F17/'1 minus TOT (EAF)'!F66</f>
        <v>3.0017904227851635</v>
      </c>
      <c r="G17" s="22">
        <f>'Raw Data (EAF)'!G17/'1 minus TOT (EAF)'!G66</f>
        <v>6.0029582364623382</v>
      </c>
      <c r="H17" s="22">
        <f t="shared" si="1"/>
        <v>19.032481198372896</v>
      </c>
      <c r="I17" s="22">
        <f>'Raw Data (EAF)'!I17/'1 minus TOT (EAF)'!I66</f>
        <v>24.008336501682216</v>
      </c>
      <c r="J17" s="22">
        <f>'Raw Data (EAF)'!J17/'1 minus TOT (EAF)'!J66</f>
        <v>21.00601965702738</v>
      </c>
      <c r="K17" s="22">
        <f>'Raw Data (EAF)'!K17/'1 minus TOT (EAF)'!K66</f>
        <v>25.012404078113057</v>
      </c>
      <c r="L17" s="22">
        <f>'Raw Data (EAF)'!L17/'1 minus TOT (EAF)'!L66</f>
        <v>35.021516258930809</v>
      </c>
      <c r="M17" s="22">
        <f>'Raw Data (EAF)'!M17/'1 minus TOT (EAF)'!M66</f>
        <v>23.016274373956058</v>
      </c>
      <c r="N17" s="22">
        <f>'Raw Data (EAF)'!N17/'1 minus TOT (EAF)'!N66</f>
        <v>32.030710799598957</v>
      </c>
      <c r="O17" s="22">
        <f>'Raw Data (EAF)'!O17/'1 minus TOT (EAF)'!O66</f>
        <v>60.091299569079446</v>
      </c>
      <c r="P17" s="22">
        <f>'Raw Data (EAF)'!P17/'1 minus TOT (EAF)'!P66</f>
        <v>106.24719353501277</v>
      </c>
      <c r="Q17" s="22">
        <f>'Raw Data (EAF)'!Q17/'1 minus TOT (EAF)'!Q66</f>
        <v>166.61669399538914</v>
      </c>
      <c r="R17" s="22">
        <f>'Raw Data (EAF)'!R17/'1 minus TOT (EAF)'!R66</f>
        <v>224.23228761269445</v>
      </c>
      <c r="S17" s="22">
        <f>'Raw Data (EAF)'!S17/'1 minus TOT (EAF)'!S66</f>
        <v>259.10183932926219</v>
      </c>
      <c r="T17" s="22">
        <f>'Raw Data (EAF)'!T17/'1 minus TOT (EAF)'!T66</f>
        <v>346.28070840569688</v>
      </c>
      <c r="U17" s="22">
        <f>'Raw Data (EAF)'!U17/'1 minus TOT (EAF)'!U66</f>
        <v>394.09115354411512</v>
      </c>
      <c r="V17" s="22">
        <f>'Raw Data (EAF)'!V17/'1 minus TOT (EAF)'!V66</f>
        <v>408.10042903261666</v>
      </c>
      <c r="W17" s="22">
        <f>'Raw Data (EAF)'!W17/'1 minus TOT (EAF)'!W66</f>
        <v>343.92912842741987</v>
      </c>
      <c r="X17" s="22">
        <f>'Raw Data (EAF)'!X17/'1 minus TOT (EAF)'!X66</f>
        <v>213.03868095419426</v>
      </c>
      <c r="Y17" s="22">
        <f>'Raw Data (EAF)'!Y17/'1 minus TOT (EAF)'!Y66</f>
        <v>92.662957246123383</v>
      </c>
      <c r="Z17" s="22">
        <f>'Raw Data (EAF)'!Z17/'1 minus TOT (EAF)'!Z66</f>
        <v>15.801271241406148</v>
      </c>
      <c r="AA17" s="22">
        <f>'Raw Data (EAF)'!AA17/'1 minus TOT (EAF)'!AA66</f>
        <v>0</v>
      </c>
      <c r="AB17" s="22">
        <f>'Raw Data (EAF)'!AB17/'1 minus TOT (EAF)'!AB66</f>
        <v>0</v>
      </c>
      <c r="AC17" s="22">
        <v>1</v>
      </c>
    </row>
    <row r="18" spans="1:29" s="23" customFormat="1">
      <c r="A18" s="21">
        <v>1964</v>
      </c>
      <c r="B18" s="22">
        <f t="shared" si="0"/>
        <v>3051.5349935001623</v>
      </c>
      <c r="C18" s="22">
        <f>'Raw Data (EAF)'!C18/'1 minus TOT (EAF)'!C67</f>
        <v>2.0380396676063257</v>
      </c>
      <c r="D18" s="22">
        <f>'Raw Data (EAF)'!D18/'1 minus TOT (EAF)'!D67</f>
        <v>5.0061316405681957</v>
      </c>
      <c r="E18" s="22">
        <f>'Raw Data (EAF)'!E18/'1 minus TOT (EAF)'!E67</f>
        <v>3.002181063035525</v>
      </c>
      <c r="F18" s="22">
        <f>'Raw Data (EAF)'!F18/'1 minus TOT (EAF)'!F67</f>
        <v>4.0023541711539652</v>
      </c>
      <c r="G18" s="22">
        <f>'Raw Data (EAF)'!G18/'1 minus TOT (EAF)'!G67</f>
        <v>5.0024228162267041</v>
      </c>
      <c r="H18" s="22">
        <f t="shared" si="1"/>
        <v>19.051129358590718</v>
      </c>
      <c r="I18" s="22">
        <f>'Raw Data (EAF)'!I18/'1 minus TOT (EAF)'!I67</f>
        <v>13.004500087029985</v>
      </c>
      <c r="J18" s="22">
        <f>'Raw Data (EAF)'!J18/'1 minus TOT (EAF)'!J67</f>
        <v>31.008789550642458</v>
      </c>
      <c r="K18" s="22">
        <f>'Raw Data (EAF)'!K18/'1 minus TOT (EAF)'!K67</f>
        <v>35.017593582508844</v>
      </c>
      <c r="L18" s="22">
        <f>'Raw Data (EAF)'!L18/'1 minus TOT (EAF)'!L67</f>
        <v>24.015002582914697</v>
      </c>
      <c r="M18" s="22">
        <f>'Raw Data (EAF)'!M18/'1 minus TOT (EAF)'!M67</f>
        <v>23.015941164561543</v>
      </c>
      <c r="N18" s="22">
        <f>'Raw Data (EAF)'!N18/'1 minus TOT (EAF)'!N67</f>
        <v>37.037401829420403</v>
      </c>
      <c r="O18" s="22">
        <f>'Raw Data (EAF)'!O18/'1 minus TOT (EAF)'!O67</f>
        <v>73.110311428631377</v>
      </c>
      <c r="P18" s="22">
        <f>'Raw Data (EAF)'!P18/'1 minus TOT (EAF)'!P67</f>
        <v>129.30414047419757</v>
      </c>
      <c r="Q18" s="22">
        <f>'Raw Data (EAF)'!Q18/'1 minus TOT (EAF)'!Q67</f>
        <v>166.60869448422469</v>
      </c>
      <c r="R18" s="22">
        <f>'Raw Data (EAF)'!R18/'1 minus TOT (EAF)'!R67</f>
        <v>237.32552901693873</v>
      </c>
      <c r="S18" s="22">
        <f>'Raw Data (EAF)'!S18/'1 minus TOT (EAF)'!S67</f>
        <v>311.50022735778566</v>
      </c>
      <c r="T18" s="22">
        <f>'Raw Data (EAF)'!T18/'1 minus TOT (EAF)'!T67</f>
        <v>363.39512184671429</v>
      </c>
      <c r="U18" s="22">
        <f>'Raw Data (EAF)'!U18/'1 minus TOT (EAF)'!U67</f>
        <v>466.32860754033476</v>
      </c>
      <c r="V18" s="22">
        <f>'Raw Data (EAF)'!V18/'1 minus TOT (EAF)'!V67</f>
        <v>422.04365244140052</v>
      </c>
      <c r="W18" s="22">
        <f>'Raw Data (EAF)'!W18/'1 minus TOT (EAF)'!W67</f>
        <v>352.37737322709035</v>
      </c>
      <c r="X18" s="22">
        <f>'Raw Data (EAF)'!X18/'1 minus TOT (EAF)'!X67</f>
        <v>206.30481705074433</v>
      </c>
      <c r="Y18" s="22">
        <f>'Raw Data (EAF)'!Y18/'1 minus TOT (EAF)'!Y67</f>
        <v>103.23215242599966</v>
      </c>
      <c r="Z18" s="22">
        <f>'Raw Data (EAF)'!Z18/'1 minus TOT (EAF)'!Z67</f>
        <v>30.212891361316721</v>
      </c>
      <c r="AA18" s="22">
        <f>'Raw Data (EAF)'!AA18/'1 minus TOT (EAF)'!AA67</f>
        <v>7.6411166891147309</v>
      </c>
      <c r="AB18" s="22">
        <f>'Raw Data (EAF)'!AB18/'1 minus TOT (EAF)'!AB67</f>
        <v>0</v>
      </c>
      <c r="AC18" s="22"/>
    </row>
    <row r="19" spans="1:29" s="23" customFormat="1">
      <c r="A19" s="21">
        <v>1965</v>
      </c>
      <c r="B19" s="22">
        <f t="shared" si="0"/>
        <v>3066.7126764150034</v>
      </c>
      <c r="C19" s="22">
        <f>'Raw Data (EAF)'!C19/'1 minus TOT (EAF)'!C68</f>
        <v>3.0550297016776553</v>
      </c>
      <c r="D19" s="22">
        <f>'Raw Data (EAF)'!D19/'1 minus TOT (EAF)'!D68</f>
        <v>5.0054900582864148</v>
      </c>
      <c r="E19" s="22">
        <f>'Raw Data (EAF)'!E19/'1 minus TOT (EAF)'!E68</f>
        <v>3.0022591030749024</v>
      </c>
      <c r="F19" s="22">
        <f>'Raw Data (EAF)'!F19/'1 minus TOT (EAF)'!F68</f>
        <v>4.0023284526198672</v>
      </c>
      <c r="G19" s="22">
        <f>'Raw Data (EAF)'!G19/'1 minus TOT (EAF)'!G68</f>
        <v>3.0015281575662822</v>
      </c>
      <c r="H19" s="22">
        <f t="shared" si="1"/>
        <v>18.066635473225119</v>
      </c>
      <c r="I19" s="22">
        <f>'Raw Data (EAF)'!I19/'1 minus TOT (EAF)'!I68</f>
        <v>27.008990100060998</v>
      </c>
      <c r="J19" s="22">
        <f>'Raw Data (EAF)'!J19/'1 minus TOT (EAF)'!J68</f>
        <v>27.0074966874908</v>
      </c>
      <c r="K19" s="22">
        <f>'Raw Data (EAF)'!K19/'1 minus TOT (EAF)'!K68</f>
        <v>27.013338453715544</v>
      </c>
      <c r="L19" s="22">
        <f>'Raw Data (EAF)'!L19/'1 minus TOT (EAF)'!L68</f>
        <v>18.011178874227646</v>
      </c>
      <c r="M19" s="22">
        <f>'Raw Data (EAF)'!M19/'1 minus TOT (EAF)'!M68</f>
        <v>31.021456235850629</v>
      </c>
      <c r="N19" s="22">
        <f>'Raw Data (EAF)'!N19/'1 minus TOT (EAF)'!N68</f>
        <v>26.025970417128811</v>
      </c>
      <c r="O19" s="22">
        <f>'Raw Data (EAF)'!O19/'1 minus TOT (EAF)'!O68</f>
        <v>60.090023395989157</v>
      </c>
      <c r="P19" s="22">
        <f>'Raw Data (EAF)'!P19/'1 minus TOT (EAF)'!P68</f>
        <v>133.31439685507317</v>
      </c>
      <c r="Q19" s="22">
        <f>'Raw Data (EAF)'!Q19/'1 minus TOT (EAF)'!Q68</f>
        <v>184.68638087824331</v>
      </c>
      <c r="R19" s="22">
        <f>'Raw Data (EAF)'!R19/'1 minus TOT (EAF)'!R68</f>
        <v>241.35025674082527</v>
      </c>
      <c r="S19" s="22">
        <f>'Raw Data (EAF)'!S19/'1 minus TOT (EAF)'!S68</f>
        <v>324.59152297848686</v>
      </c>
      <c r="T19" s="22">
        <f>'Raw Data (EAF)'!T19/'1 minus TOT (EAF)'!T68</f>
        <v>360.38162279210604</v>
      </c>
      <c r="U19" s="22">
        <f>'Raw Data (EAF)'!U19/'1 minus TOT (EAF)'!U68</f>
        <v>394.8102236386581</v>
      </c>
      <c r="V19" s="22">
        <f>'Raw Data (EAF)'!V19/'1 minus TOT (EAF)'!V68</f>
        <v>462.04309320837172</v>
      </c>
      <c r="W19" s="22">
        <f>'Raw Data (EAF)'!W19/'1 minus TOT (EAF)'!W68</f>
        <v>366.03082092076568</v>
      </c>
      <c r="X19" s="22">
        <f>'Raw Data (EAF)'!X19/'1 minus TOT (EAF)'!X68</f>
        <v>240.11849745468029</v>
      </c>
      <c r="Y19" s="22">
        <f>'Raw Data (EAF)'!Y19/'1 minus TOT (EAF)'!Y68</f>
        <v>99.596513639284552</v>
      </c>
      <c r="Z19" s="22">
        <f>'Raw Data (EAF)'!Z19/'1 minus TOT (EAF)'!Z68</f>
        <v>20.964081757423337</v>
      </c>
      <c r="AA19" s="22">
        <f>'Raw Data (EAF)'!AA19/'1 minus TOT (EAF)'!AA68</f>
        <v>4.5801759133964817</v>
      </c>
      <c r="AB19" s="22">
        <f>'Raw Data (EAF)'!AB19/'1 minus TOT (EAF)'!AB68</f>
        <v>0</v>
      </c>
      <c r="AC19" s="22"/>
    </row>
    <row r="20" spans="1:29" s="23" customFormat="1">
      <c r="A20" s="21">
        <v>1966</v>
      </c>
      <c r="B20" s="22">
        <f t="shared" si="0"/>
        <v>3270.9127740888957</v>
      </c>
      <c r="C20" s="22">
        <f>'Raw Data (EAF)'!C20/'1 minus TOT (EAF)'!C69</f>
        <v>0</v>
      </c>
      <c r="D20" s="22">
        <f>'Raw Data (EAF)'!D20/'1 minus TOT (EAF)'!D69</f>
        <v>2.0022523778801755</v>
      </c>
      <c r="E20" s="22">
        <f>'Raw Data (EAF)'!E20/'1 minus TOT (EAF)'!E69</f>
        <v>0</v>
      </c>
      <c r="F20" s="22">
        <f>'Raw Data (EAF)'!F20/'1 minus TOT (EAF)'!F69</f>
        <v>3.0017692967640888</v>
      </c>
      <c r="G20" s="22">
        <f>'Raw Data (EAF)'!G20/'1 minus TOT (EAF)'!G69</f>
        <v>2.0010376229065319</v>
      </c>
      <c r="H20" s="22">
        <f t="shared" si="1"/>
        <v>7.0050592975507957</v>
      </c>
      <c r="I20" s="22">
        <f>'Raw Data (EAF)'!I20/'1 minus TOT (EAF)'!I69</f>
        <v>24.008186708070781</v>
      </c>
      <c r="J20" s="22">
        <f>'Raw Data (EAF)'!J20/'1 minus TOT (EAF)'!J69</f>
        <v>35.009927882296019</v>
      </c>
      <c r="K20" s="22">
        <f>'Raw Data (EAF)'!K20/'1 minus TOT (EAF)'!K69</f>
        <v>35.019148398131605</v>
      </c>
      <c r="L20" s="22">
        <f>'Raw Data (EAF)'!L20/'1 minus TOT (EAF)'!L69</f>
        <v>24.014757654179068</v>
      </c>
      <c r="M20" s="22">
        <f>'Raw Data (EAF)'!M20/'1 minus TOT (EAF)'!M69</f>
        <v>35.025066092732501</v>
      </c>
      <c r="N20" s="22">
        <f>'Raw Data (EAF)'!N20/'1 minus TOT (EAF)'!N69</f>
        <v>32.03174545339904</v>
      </c>
      <c r="O20" s="22">
        <f>'Raw Data (EAF)'!O20/'1 minus TOT (EAF)'!O69</f>
        <v>67.097485818839374</v>
      </c>
      <c r="P20" s="22">
        <f>'Raw Data (EAF)'!P20/'1 minus TOT (EAF)'!P69</f>
        <v>130.30877479717378</v>
      </c>
      <c r="Q20" s="22">
        <f>'Raw Data (EAF)'!Q20/'1 minus TOT (EAF)'!Q69</f>
        <v>189.69820642366952</v>
      </c>
      <c r="R20" s="22">
        <f>'Raw Data (EAF)'!R20/'1 minus TOT (EAF)'!R69</f>
        <v>242.35850098858688</v>
      </c>
      <c r="S20" s="22">
        <f>'Raw Data (EAF)'!S20/'1 minus TOT (EAF)'!S69</f>
        <v>300.41841364225405</v>
      </c>
      <c r="T20" s="22">
        <f>'Raw Data (EAF)'!T20/'1 minus TOT (EAF)'!T69</f>
        <v>359.3457430279845</v>
      </c>
      <c r="U20" s="22">
        <f>'Raw Data (EAF)'!U20/'1 minus TOT (EAF)'!U69</f>
        <v>468.21312511991351</v>
      </c>
      <c r="V20" s="22">
        <f>'Raw Data (EAF)'!V20/'1 minus TOT (EAF)'!V69</f>
        <v>487.99897859391751</v>
      </c>
      <c r="W20" s="22">
        <f>'Raw Data (EAF)'!W20/'1 minus TOT (EAF)'!W69</f>
        <v>422.05625897740674</v>
      </c>
      <c r="X20" s="22">
        <f>'Raw Data (EAF)'!X20/'1 minus TOT (EAF)'!X69</f>
        <v>274.08317015266539</v>
      </c>
      <c r="Y20" s="22">
        <f>'Raw Data (EAF)'!Y20/'1 minus TOT (EAF)'!Y69</f>
        <v>105.31082189890073</v>
      </c>
      <c r="Z20" s="22">
        <f>'Raw Data (EAF)'!Z20/'1 minus TOT (EAF)'!Z69</f>
        <v>28.858325448221464</v>
      </c>
      <c r="AA20" s="22">
        <f>'Raw Data (EAF)'!AA20/'1 minus TOT (EAF)'!AA69</f>
        <v>3.0510777130020856</v>
      </c>
      <c r="AB20" s="22">
        <f>'Raw Data (EAF)'!AB20/'1 minus TOT (EAF)'!AB69</f>
        <v>0</v>
      </c>
      <c r="AC20" s="22"/>
    </row>
    <row r="21" spans="1:29" s="23" customFormat="1">
      <c r="A21" s="21">
        <v>1967</v>
      </c>
      <c r="B21" s="22">
        <f t="shared" si="0"/>
        <v>3407.1372447404174</v>
      </c>
      <c r="C21" s="22">
        <f>'Raw Data (EAF)'!C21/'1 minus TOT (EAF)'!C70</f>
        <v>1.0171073894100919</v>
      </c>
      <c r="D21" s="22">
        <f>'Raw Data (EAF)'!D21/'1 minus TOT (EAF)'!D70</f>
        <v>0</v>
      </c>
      <c r="E21" s="22">
        <f>'Raw Data (EAF)'!E21/'1 minus TOT (EAF)'!E70</f>
        <v>2.0014036394752006</v>
      </c>
      <c r="F21" s="22">
        <f>'Raw Data (EAF)'!F21/'1 minus TOT (EAF)'!F70</f>
        <v>9.0047901436016886</v>
      </c>
      <c r="G21" s="22">
        <f>'Raw Data (EAF)'!G21/'1 minus TOT (EAF)'!G70</f>
        <v>2.0009589823841276</v>
      </c>
      <c r="H21" s="22">
        <f t="shared" si="1"/>
        <v>14.024260154871108</v>
      </c>
      <c r="I21" s="22">
        <f>'Raw Data (EAF)'!I21/'1 minus TOT (EAF)'!I70</f>
        <v>19.006268245757354</v>
      </c>
      <c r="J21" s="22">
        <f>'Raw Data (EAF)'!J21/'1 minus TOT (EAF)'!J70</f>
        <v>31.008619356708827</v>
      </c>
      <c r="K21" s="22">
        <f>'Raw Data (EAF)'!K21/'1 minus TOT (EAF)'!K70</f>
        <v>28.015009762130237</v>
      </c>
      <c r="L21" s="22">
        <f>'Raw Data (EAF)'!L21/'1 minus TOT (EAF)'!L70</f>
        <v>27.016874749140037</v>
      </c>
      <c r="M21" s="22">
        <f>'Raw Data (EAF)'!M21/'1 minus TOT (EAF)'!M70</f>
        <v>24.016456378392558</v>
      </c>
      <c r="N21" s="22">
        <f>'Raw Data (EAF)'!N21/'1 minus TOT (EAF)'!N70</f>
        <v>25.023313640736642</v>
      </c>
      <c r="O21" s="22">
        <f>'Raw Data (EAF)'!O21/'1 minus TOT (EAF)'!O70</f>
        <v>59.087339547160681</v>
      </c>
      <c r="P21" s="22">
        <f>'Raw Data (EAF)'!P21/'1 minus TOT (EAF)'!P70</f>
        <v>128.30154697012577</v>
      </c>
      <c r="Q21" s="22">
        <f>'Raw Data (EAF)'!Q21/'1 minus TOT (EAF)'!Q70</f>
        <v>191.7012029087567</v>
      </c>
      <c r="R21" s="22">
        <f>'Raw Data (EAF)'!R21/'1 minus TOT (EAF)'!R70</f>
        <v>272.50603642996253</v>
      </c>
      <c r="S21" s="22">
        <f>'Raw Data (EAF)'!S21/'1 minus TOT (EAF)'!S70</f>
        <v>319.55737090676575</v>
      </c>
      <c r="T21" s="22">
        <f>'Raw Data (EAF)'!T21/'1 minus TOT (EAF)'!T70</f>
        <v>378.52356650952032</v>
      </c>
      <c r="U21" s="22">
        <f>'Raw Data (EAF)'!U21/'1 minus TOT (EAF)'!U70</f>
        <v>471.1349769610859</v>
      </c>
      <c r="V21" s="22">
        <f>'Raw Data (EAF)'!V21/'1 minus TOT (EAF)'!V70</f>
        <v>538.07837268758715</v>
      </c>
      <c r="W21" s="22">
        <f>'Raw Data (EAF)'!W21/'1 minus TOT (EAF)'!W70</f>
        <v>418.03841996139624</v>
      </c>
      <c r="X21" s="22">
        <f>'Raw Data (EAF)'!X21/'1 minus TOT (EAF)'!X70</f>
        <v>285.26369480111714</v>
      </c>
      <c r="Y21" s="22">
        <f>'Raw Data (EAF)'!Y21/'1 minus TOT (EAF)'!Y70</f>
        <v>135.14692706460835</v>
      </c>
      <c r="Z21" s="22">
        <f>'Raw Data (EAF)'!Z21/'1 minus TOT (EAF)'!Z70</f>
        <v>31.178042517129548</v>
      </c>
      <c r="AA21" s="22">
        <f>'Raw Data (EAF)'!AA21/'1 minus TOT (EAF)'!AA70</f>
        <v>10.508945187464331</v>
      </c>
      <c r="AB21" s="22">
        <f>'Raw Data (EAF)'!AB21/'1 minus TOT (EAF)'!AB70</f>
        <v>0</v>
      </c>
      <c r="AC21" s="22"/>
    </row>
    <row r="22" spans="1:29" s="23" customFormat="1">
      <c r="A22" s="21">
        <v>1968</v>
      </c>
      <c r="B22" s="22">
        <f t="shared" si="0"/>
        <v>2981.0918502134491</v>
      </c>
      <c r="C22" s="22">
        <f>'Raw Data (EAF)'!C22/'1 minus TOT (EAF)'!C71</f>
        <v>1.0169991480981162</v>
      </c>
      <c r="D22" s="22">
        <f>'Raw Data (EAF)'!D22/'1 minus TOT (EAF)'!D71</f>
        <v>1.0010440768971118</v>
      </c>
      <c r="E22" s="22">
        <f>'Raw Data (EAF)'!E22/'1 minus TOT (EAF)'!E71</f>
        <v>3.0020391227486503</v>
      </c>
      <c r="F22" s="22">
        <f>'Raw Data (EAF)'!F22/'1 minus TOT (EAF)'!F71</f>
        <v>1.0005511315832036</v>
      </c>
      <c r="G22" s="22">
        <f>'Raw Data (EAF)'!G22/'1 minus TOT (EAF)'!G71</f>
        <v>6.0028721985608779</v>
      </c>
      <c r="H22" s="22">
        <f t="shared" si="1"/>
        <v>12.023505677887961</v>
      </c>
      <c r="I22" s="22">
        <f>'Raw Data (EAF)'!I22/'1 minus TOT (EAF)'!I71</f>
        <v>18.006048098822571</v>
      </c>
      <c r="J22" s="22">
        <f>'Raw Data (EAF)'!J22/'1 minus TOT (EAF)'!J71</f>
        <v>27.007609166103094</v>
      </c>
      <c r="K22" s="22">
        <f>'Raw Data (EAF)'!K22/'1 minus TOT (EAF)'!K71</f>
        <v>22.012355567795389</v>
      </c>
      <c r="L22" s="22">
        <f>'Raw Data (EAF)'!L22/'1 minus TOT (EAF)'!L71</f>
        <v>30.019209345039762</v>
      </c>
      <c r="M22" s="22">
        <f>'Raw Data (EAF)'!M22/'1 minus TOT (EAF)'!M71</f>
        <v>20.01394947525791</v>
      </c>
      <c r="N22" s="22">
        <f>'Raw Data (EAF)'!N22/'1 minus TOT (EAF)'!N71</f>
        <v>32.030374941895658</v>
      </c>
      <c r="O22" s="22">
        <f>'Raw Data (EAF)'!O22/'1 minus TOT (EAF)'!O71</f>
        <v>56.083969177380183</v>
      </c>
      <c r="P22" s="22">
        <f>'Raw Data (EAF)'!P22/'1 minus TOT (EAF)'!P71</f>
        <v>92.221294025089477</v>
      </c>
      <c r="Q22" s="22">
        <f>'Raw Data (EAF)'!Q22/'1 minus TOT (EAF)'!Q71</f>
        <v>155.58389011490425</v>
      </c>
      <c r="R22" s="22">
        <f>'Raw Data (EAF)'!R22/'1 minus TOT (EAF)'!R71</f>
        <v>247.40758995038837</v>
      </c>
      <c r="S22" s="22">
        <f>'Raw Data (EAF)'!S22/'1 minus TOT (EAF)'!S71</f>
        <v>277.28280884028425</v>
      </c>
      <c r="T22" s="22">
        <f>'Raw Data (EAF)'!T22/'1 minus TOT (EAF)'!T71</f>
        <v>358.41333448701147</v>
      </c>
      <c r="U22" s="22">
        <f>'Raw Data (EAF)'!U22/'1 minus TOT (EAF)'!U71</f>
        <v>416.15922173017668</v>
      </c>
      <c r="V22" s="22">
        <f>'Raw Data (EAF)'!V22/'1 minus TOT (EAF)'!V71</f>
        <v>440.20782566269946</v>
      </c>
      <c r="W22" s="22">
        <f>'Raw Data (EAF)'!W22/'1 minus TOT (EAF)'!W71</f>
        <v>376.05589956802112</v>
      </c>
      <c r="X22" s="22">
        <f>'Raw Data (EAF)'!X22/'1 minus TOT (EAF)'!X71</f>
        <v>256.13987454186355</v>
      </c>
      <c r="Y22" s="22">
        <f>'Raw Data (EAF)'!Y22/'1 minus TOT (EAF)'!Y71</f>
        <v>103.64811617250595</v>
      </c>
      <c r="Z22" s="22">
        <f>'Raw Data (EAF)'!Z22/'1 minus TOT (EAF)'!Z71</f>
        <v>31.423336000516422</v>
      </c>
      <c r="AA22" s="22">
        <f>'Raw Data (EAF)'!AA22/'1 minus TOT (EAF)'!AA71</f>
        <v>7.6167492825463086</v>
      </c>
      <c r="AB22" s="22">
        <f>'Raw Data (EAF)'!AB22/'1 minus TOT (EAF)'!AB71</f>
        <v>1.7348883872585905</v>
      </c>
      <c r="AC22" s="22"/>
    </row>
    <row r="23" spans="1:29" s="23" customFormat="1">
      <c r="A23" s="21">
        <v>1969</v>
      </c>
      <c r="B23" s="22">
        <f t="shared" si="0"/>
        <v>2902.9514604413239</v>
      </c>
      <c r="C23" s="22">
        <f>'Raw Data (EAF)'!C23/'1 minus TOT (EAF)'!C72</f>
        <v>2.0329966572013949</v>
      </c>
      <c r="D23" s="22">
        <f>'Raw Data (EAF)'!D23/'1 minus TOT (EAF)'!D72</f>
        <v>0</v>
      </c>
      <c r="E23" s="22">
        <f>'Raw Data (EAF)'!E23/'1 minus TOT (EAF)'!E72</f>
        <v>3.0019737481945232</v>
      </c>
      <c r="F23" s="22">
        <f>'Raw Data (EAF)'!F23/'1 minus TOT (EAF)'!F72</f>
        <v>5.0028086566205605</v>
      </c>
      <c r="G23" s="22">
        <f>'Raw Data (EAF)'!G23/'1 minus TOT (EAF)'!G72</f>
        <v>1.0005392226720025</v>
      </c>
      <c r="H23" s="22">
        <f t="shared" si="1"/>
        <v>11.038318284688483</v>
      </c>
      <c r="I23" s="22">
        <f>'Raw Data (EAF)'!I23/'1 minus TOT (EAF)'!I72</f>
        <v>18.005911901247448</v>
      </c>
      <c r="J23" s="22">
        <f>'Raw Data (EAF)'!J23/'1 minus TOT (EAF)'!J72</f>
        <v>17.004947205794529</v>
      </c>
      <c r="K23" s="22">
        <f>'Raw Data (EAF)'!K23/'1 minus TOT (EAF)'!K72</f>
        <v>23.013204951685825</v>
      </c>
      <c r="L23" s="22">
        <f>'Raw Data (EAF)'!L23/'1 minus TOT (EAF)'!L72</f>
        <v>20.013073012944542</v>
      </c>
      <c r="M23" s="22">
        <f>'Raw Data (EAF)'!M23/'1 minus TOT (EAF)'!M72</f>
        <v>24.01668346224179</v>
      </c>
      <c r="N23" s="22">
        <f>'Raw Data (EAF)'!N23/'1 minus TOT (EAF)'!N72</f>
        <v>26.025373073638839</v>
      </c>
      <c r="O23" s="22">
        <f>'Raw Data (EAF)'!O23/'1 minus TOT (EAF)'!O72</f>
        <v>43.064585560340028</v>
      </c>
      <c r="P23" s="22">
        <f>'Raw Data (EAF)'!P23/'1 minus TOT (EAF)'!P72</f>
        <v>67.161753661026495</v>
      </c>
      <c r="Q23" s="22">
        <f>'Raw Data (EAF)'!Q23/'1 minus TOT (EAF)'!Q72</f>
        <v>154.56570523314471</v>
      </c>
      <c r="R23" s="22">
        <f>'Raw Data (EAF)'!R23/'1 minus TOT (EAF)'!R72</f>
        <v>211.16790561999355</v>
      </c>
      <c r="S23" s="22">
        <f>'Raw Data (EAF)'!S23/'1 minus TOT (EAF)'!S72</f>
        <v>276.23133831250891</v>
      </c>
      <c r="T23" s="22">
        <f>'Raw Data (EAF)'!T23/'1 minus TOT (EAF)'!T72</f>
        <v>347.13273992125352</v>
      </c>
      <c r="U23" s="22">
        <f>'Raw Data (EAF)'!U23/'1 minus TOT (EAF)'!U72</f>
        <v>384.42228627697818</v>
      </c>
      <c r="V23" s="22">
        <f>'Raw Data (EAF)'!V23/'1 minus TOT (EAF)'!V72</f>
        <v>470.87300736539987</v>
      </c>
      <c r="W23" s="22">
        <f>'Raw Data (EAF)'!W23/'1 minus TOT (EAF)'!W72</f>
        <v>381.60917244162573</v>
      </c>
      <c r="X23" s="22">
        <f>'Raw Data (EAF)'!X23/'1 minus TOT (EAF)'!X72</f>
        <v>277.18917560555263</v>
      </c>
      <c r="Y23" s="22">
        <f>'Raw Data (EAF)'!Y23/'1 minus TOT (EAF)'!Y72</f>
        <v>113.59398987344832</v>
      </c>
      <c r="Z23" s="22">
        <f>'Raw Data (EAF)'!Z23/'1 minus TOT (EAF)'!Z72</f>
        <v>33.802940477305306</v>
      </c>
      <c r="AA23" s="22">
        <f>'Raw Data (EAF)'!AA23/'1 minus TOT (EAF)'!AA72</f>
        <v>3.0193482005055134</v>
      </c>
      <c r="AB23" s="22">
        <f>'Raw Data (EAF)'!AB23/'1 minus TOT (EAF)'!AB72</f>
        <v>0</v>
      </c>
      <c r="AC23" s="22"/>
    </row>
    <row r="24" spans="1:29" s="23" customFormat="1">
      <c r="A24" s="21">
        <v>1970</v>
      </c>
      <c r="B24" s="22">
        <f t="shared" si="0"/>
        <v>3059.2102794684338</v>
      </c>
      <c r="C24" s="22">
        <f>'Raw Data (EAF)'!C24/'1 minus TOT (EAF)'!C73</f>
        <v>0</v>
      </c>
      <c r="D24" s="22">
        <f>'Raw Data (EAF)'!D24/'1 minus TOT (EAF)'!D73</f>
        <v>1.0009895321682687</v>
      </c>
      <c r="E24" s="22">
        <f>'Raw Data (EAF)'!E24/'1 minus TOT (EAF)'!E73</f>
        <v>1.0006112382971879</v>
      </c>
      <c r="F24" s="22">
        <f>'Raw Data (EAF)'!F24/'1 minus TOT (EAF)'!F73</f>
        <v>2.0010589274622466</v>
      </c>
      <c r="G24" s="22">
        <f>'Raw Data (EAF)'!G24/'1 minus TOT (EAF)'!G73</f>
        <v>3.0013934189069484</v>
      </c>
      <c r="H24" s="22">
        <f t="shared" si="1"/>
        <v>7.0040531168346511</v>
      </c>
      <c r="I24" s="22">
        <f>'Raw Data (EAF)'!I24/'1 minus TOT (EAF)'!I73</f>
        <v>16.005018912798882</v>
      </c>
      <c r="J24" s="22">
        <f>'Raw Data (EAF)'!J24/'1 minus TOT (EAF)'!J73</f>
        <v>20.005504338435049</v>
      </c>
      <c r="K24" s="22">
        <f>'Raw Data (EAF)'!K24/'1 minus TOT (EAF)'!K73</f>
        <v>31.017685784259612</v>
      </c>
      <c r="L24" s="22">
        <f>'Raw Data (EAF)'!L24/'1 minus TOT (EAF)'!L73</f>
        <v>27.017368403373712</v>
      </c>
      <c r="M24" s="22">
        <f>'Raw Data (EAF)'!M24/'1 minus TOT (EAF)'!M73</f>
        <v>39.027478396557022</v>
      </c>
      <c r="N24" s="22">
        <f>'Raw Data (EAF)'!N24/'1 minus TOT (EAF)'!N73</f>
        <v>34.032166838219531</v>
      </c>
      <c r="O24" s="22">
        <f>'Raw Data (EAF)'!O24/'1 minus TOT (EAF)'!O73</f>
        <v>47.070515420217781</v>
      </c>
      <c r="P24" s="22">
        <f>'Raw Data (EAF)'!P24/'1 minus TOT (EAF)'!P73</f>
        <v>81.188393097270776</v>
      </c>
      <c r="Q24" s="22">
        <f>'Raw Data (EAF)'!Q24/'1 minus TOT (EAF)'!Q73</f>
        <v>158.58807311082637</v>
      </c>
      <c r="R24" s="22">
        <f>'Raw Data (EAF)'!R24/'1 minus TOT (EAF)'!R73</f>
        <v>214.19550587790971</v>
      </c>
      <c r="S24" s="22">
        <f>'Raw Data (EAF)'!S24/'1 minus TOT (EAF)'!S73</f>
        <v>282.30552175935736</v>
      </c>
      <c r="T24" s="22">
        <f>'Raw Data (EAF)'!T24/'1 minus TOT (EAF)'!T73</f>
        <v>351.15233123133527</v>
      </c>
      <c r="U24" s="22">
        <f>'Raw Data (EAF)'!U24/'1 minus TOT (EAF)'!U73</f>
        <v>393.61579530821672</v>
      </c>
      <c r="V24" s="22">
        <f>'Raw Data (EAF)'!V24/'1 minus TOT (EAF)'!V73</f>
        <v>447.92268501208906</v>
      </c>
      <c r="W24" s="22">
        <f>'Raw Data (EAF)'!W24/'1 minus TOT (EAF)'!W73</f>
        <v>446.26820259855759</v>
      </c>
      <c r="X24" s="22">
        <f>'Raw Data (EAF)'!X24/'1 minus TOT (EAF)'!X73</f>
        <v>283.5082617903077</v>
      </c>
      <c r="Y24" s="22">
        <f>'Raw Data (EAF)'!Y24/'1 minus TOT (EAF)'!Y73</f>
        <v>142.66015076159536</v>
      </c>
      <c r="Z24" s="22">
        <f>'Raw Data (EAF)'!Z24/'1 minus TOT (EAF)'!Z73</f>
        <v>32.02097011925499</v>
      </c>
      <c r="AA24" s="22">
        <f>'Raw Data (EAF)'!AA24/'1 minus TOT (EAF)'!AA73</f>
        <v>2.9261053515486228</v>
      </c>
      <c r="AB24" s="22">
        <f>'Raw Data (EAF)'!AB24/'1 minus TOT (EAF)'!AB73</f>
        <v>1.678492239467849</v>
      </c>
      <c r="AC24" s="22"/>
    </row>
    <row r="25" spans="1:29" s="23" customFormat="1">
      <c r="A25" s="21">
        <v>1971</v>
      </c>
      <c r="B25" s="22">
        <f t="shared" si="0"/>
        <v>3081.6899118962947</v>
      </c>
      <c r="C25" s="22">
        <f>'Raw Data (EAF)'!C25/'1 minus TOT (EAF)'!C74</f>
        <v>0</v>
      </c>
      <c r="D25" s="22">
        <f>'Raw Data (EAF)'!D25/'1 minus TOT (EAF)'!D74</f>
        <v>0</v>
      </c>
      <c r="E25" s="22">
        <f>'Raw Data (EAF)'!E25/'1 minus TOT (EAF)'!E74</f>
        <v>6.0039276903487968</v>
      </c>
      <c r="F25" s="22">
        <f>'Raw Data (EAF)'!F25/'1 minus TOT (EAF)'!F74</f>
        <v>2.0010095450693592</v>
      </c>
      <c r="G25" s="22">
        <f>'Raw Data (EAF)'!G25/'1 minus TOT (EAF)'!G74</f>
        <v>1.0004562416217666</v>
      </c>
      <c r="H25" s="22">
        <f t="shared" si="1"/>
        <v>9.005393477039922</v>
      </c>
      <c r="I25" s="22">
        <f>'Raw Data (EAF)'!I25/'1 minus TOT (EAF)'!I74</f>
        <v>16.005182026200899</v>
      </c>
      <c r="J25" s="22">
        <f>'Raw Data (EAF)'!J25/'1 minus TOT (EAF)'!J74</f>
        <v>18.005065906044603</v>
      </c>
      <c r="K25" s="22">
        <f>'Raw Data (EAF)'!K25/'1 minus TOT (EAF)'!K74</f>
        <v>27.015481694787763</v>
      </c>
      <c r="L25" s="22">
        <f>'Raw Data (EAF)'!L25/'1 minus TOT (EAF)'!L74</f>
        <v>33.020583387669625</v>
      </c>
      <c r="M25" s="22">
        <f>'Raw Data (EAF)'!M25/'1 minus TOT (EAF)'!M74</f>
        <v>20.014271936058673</v>
      </c>
      <c r="N25" s="22">
        <f>'Raw Data (EAF)'!N25/'1 minus TOT (EAF)'!N74</f>
        <v>27.025083729316584</v>
      </c>
      <c r="O25" s="22">
        <f>'Raw Data (EAF)'!O25/'1 minus TOT (EAF)'!O74</f>
        <v>46.065211012621482</v>
      </c>
      <c r="P25" s="22">
        <f>'Raw Data (EAF)'!P25/'1 minus TOT (EAF)'!P74</f>
        <v>89.207722259902525</v>
      </c>
      <c r="Q25" s="22">
        <f>'Raw Data (EAF)'!Q25/'1 minus TOT (EAF)'!Q74</f>
        <v>149.5408819174751</v>
      </c>
      <c r="R25" s="22">
        <f>'Raw Data (EAF)'!R25/'1 minus TOT (EAF)'!R74</f>
        <v>212.15348256002133</v>
      </c>
      <c r="S25" s="22">
        <f>'Raw Data (EAF)'!S25/'1 minus TOT (EAF)'!S74</f>
        <v>293.36134156419178</v>
      </c>
      <c r="T25" s="22">
        <f>'Raw Data (EAF)'!T25/'1 minus TOT (EAF)'!T74</f>
        <v>370.387022016061</v>
      </c>
      <c r="U25" s="22">
        <f>'Raw Data (EAF)'!U25/'1 minus TOT (EAF)'!U74</f>
        <v>387.18822435899841</v>
      </c>
      <c r="V25" s="22">
        <f>'Raw Data (EAF)'!V25/'1 minus TOT (EAF)'!V74</f>
        <v>466.07160385436623</v>
      </c>
      <c r="W25" s="22">
        <f>'Raw Data (EAF)'!W25/'1 minus TOT (EAF)'!W74</f>
        <v>411.31339067146325</v>
      </c>
      <c r="X25" s="22">
        <f>'Raw Data (EAF)'!X25/'1 minus TOT (EAF)'!X74</f>
        <v>304.04937650183899</v>
      </c>
      <c r="Y25" s="22">
        <f>'Raw Data (EAF)'!Y25/'1 minus TOT (EAF)'!Y74</f>
        <v>155.55532182900973</v>
      </c>
      <c r="Z25" s="22">
        <f>'Raw Data (EAF)'!Z25/'1 minus TOT (EAF)'!Z74</f>
        <v>34.672444691142658</v>
      </c>
      <c r="AA25" s="22">
        <f>'Raw Data (EAF)'!AA25/'1 minus TOT (EAF)'!AA74</f>
        <v>10.301137990133205</v>
      </c>
      <c r="AB25" s="22">
        <f>'Raw Data (EAF)'!AB25/'1 minus TOT (EAF)'!AB74</f>
        <v>1.7316885119506555</v>
      </c>
      <c r="AC25" s="22"/>
    </row>
    <row r="26" spans="1:29" s="23" customFormat="1">
      <c r="A26" s="21">
        <v>1972</v>
      </c>
      <c r="B26" s="22">
        <f t="shared" si="0"/>
        <v>3207.0068944802938</v>
      </c>
      <c r="C26" s="22">
        <f>'Raw Data (EAF)'!C26/'1 minus TOT (EAF)'!C75</f>
        <v>0</v>
      </c>
      <c r="D26" s="22">
        <f>'Raw Data (EAF)'!D26/'1 minus TOT (EAF)'!D75</f>
        <v>2.0018824485257944</v>
      </c>
      <c r="E26" s="22">
        <f>'Raw Data (EAF)'!E26/'1 minus TOT (EAF)'!E75</f>
        <v>2.0012899611582435</v>
      </c>
      <c r="F26" s="22">
        <f>'Raw Data (EAF)'!F26/'1 minus TOT (EAF)'!F75</f>
        <v>4.0020212153984858</v>
      </c>
      <c r="G26" s="22">
        <f>'Raw Data (EAF)'!G26/'1 minus TOT (EAF)'!G75</f>
        <v>4.0016525542684462</v>
      </c>
      <c r="H26" s="22">
        <f t="shared" si="1"/>
        <v>12.006846179350969</v>
      </c>
      <c r="I26" s="22">
        <f>'Raw Data (EAF)'!I26/'1 minus TOT (EAF)'!I75</f>
        <v>12.003899611547173</v>
      </c>
      <c r="J26" s="22">
        <f>'Raw Data (EAF)'!J26/'1 minus TOT (EAF)'!J75</f>
        <v>30.00854091101484</v>
      </c>
      <c r="K26" s="22">
        <f>'Raw Data (EAF)'!K26/'1 minus TOT (EAF)'!K75</f>
        <v>34.019717743715347</v>
      </c>
      <c r="L26" s="22">
        <f>'Raw Data (EAF)'!L26/'1 minus TOT (EAF)'!L75</f>
        <v>28.017708870921407</v>
      </c>
      <c r="M26" s="22">
        <f>'Raw Data (EAF)'!M26/'1 minus TOT (EAF)'!M75</f>
        <v>30.020439704902685</v>
      </c>
      <c r="N26" s="22">
        <f>'Raw Data (EAF)'!N26/'1 minus TOT (EAF)'!N75</f>
        <v>42.03920632894863</v>
      </c>
      <c r="O26" s="22">
        <f>'Raw Data (EAF)'!O26/'1 minus TOT (EAF)'!O75</f>
        <v>40.056995512656449</v>
      </c>
      <c r="P26" s="22">
        <f>'Raw Data (EAF)'!P26/'1 minus TOT (EAF)'!P75</f>
        <v>92.210566981908102</v>
      </c>
      <c r="Q26" s="22">
        <f>'Raw Data (EAF)'!Q26/'1 minus TOT (EAF)'!Q75</f>
        <v>138.5011080476994</v>
      </c>
      <c r="R26" s="22">
        <f>'Raw Data (EAF)'!R26/'1 minus TOT (EAF)'!R75</f>
        <v>225.18894193749921</v>
      </c>
      <c r="S26" s="22">
        <f>'Raw Data (EAF)'!S26/'1 minus TOT (EAF)'!S75</f>
        <v>290.33744396535809</v>
      </c>
      <c r="T26" s="22">
        <f>'Raw Data (EAF)'!T26/'1 minus TOT (EAF)'!T75</f>
        <v>323.81331627325966</v>
      </c>
      <c r="U26" s="22">
        <f>'Raw Data (EAF)'!U26/'1 minus TOT (EAF)'!U75</f>
        <v>448.45988989137408</v>
      </c>
      <c r="V26" s="22">
        <f>'Raw Data (EAF)'!V26/'1 minus TOT (EAF)'!V75</f>
        <v>501.29033016797899</v>
      </c>
      <c r="W26" s="22">
        <f>'Raw Data (EAF)'!W26/'1 minus TOT (EAF)'!W75</f>
        <v>446.326195753072</v>
      </c>
      <c r="X26" s="22">
        <f>'Raw Data (EAF)'!X26/'1 minus TOT (EAF)'!X75</f>
        <v>324.80745335113988</v>
      </c>
      <c r="Y26" s="22">
        <f>'Raw Data (EAF)'!Y26/'1 minus TOT (EAF)'!Y75</f>
        <v>123.08064775316025</v>
      </c>
      <c r="Z26" s="22">
        <f>'Raw Data (EAF)'!Z26/'1 minus TOT (EAF)'!Z75</f>
        <v>58.890919923722642</v>
      </c>
      <c r="AA26" s="22">
        <f>'Raw Data (EAF)'!AA26/'1 minus TOT (EAF)'!AA75</f>
        <v>5.926725571063745</v>
      </c>
      <c r="AB26" s="22">
        <f>'Raw Data (EAF)'!AB26/'1 minus TOT (EAF)'!AB75</f>
        <v>0</v>
      </c>
      <c r="AC26" s="22"/>
    </row>
    <row r="27" spans="1:29" s="23" customFormat="1">
      <c r="A27" s="21">
        <v>1973</v>
      </c>
      <c r="B27" s="22">
        <f t="shared" si="0"/>
        <v>3167.5473145516012</v>
      </c>
      <c r="C27" s="22">
        <f>'Raw Data (EAF)'!C27/'1 minus TOT (EAF)'!C76</f>
        <v>2.0268517964370498</v>
      </c>
      <c r="D27" s="22">
        <f>'Raw Data (EAF)'!D27/'1 minus TOT (EAF)'!D76</f>
        <v>2.0017977317562665</v>
      </c>
      <c r="E27" s="22">
        <f>'Raw Data (EAF)'!E27/'1 minus TOT (EAF)'!E76</f>
        <v>0</v>
      </c>
      <c r="F27" s="22">
        <f>'Raw Data (EAF)'!F27/'1 minus TOT (EAF)'!F76</f>
        <v>3.0014131049596364</v>
      </c>
      <c r="G27" s="22">
        <f>'Raw Data (EAF)'!G27/'1 minus TOT (EAF)'!G76</f>
        <v>4.0016759537162603</v>
      </c>
      <c r="H27" s="22">
        <f t="shared" si="1"/>
        <v>11.031738586869213</v>
      </c>
      <c r="I27" s="22">
        <f>'Raw Data (EAF)'!I27/'1 minus TOT (EAF)'!I76</f>
        <v>12.003831230580204</v>
      </c>
      <c r="J27" s="22">
        <f>'Raw Data (EAF)'!J27/'1 minus TOT (EAF)'!J76</f>
        <v>18.0049791133893</v>
      </c>
      <c r="K27" s="22">
        <f>'Raw Data (EAF)'!K27/'1 minus TOT (EAF)'!K76</f>
        <v>25.014370889707976</v>
      </c>
      <c r="L27" s="22">
        <f>'Raw Data (EAF)'!L27/'1 minus TOT (EAF)'!L76</f>
        <v>21.012869999154063</v>
      </c>
      <c r="M27" s="22">
        <f>'Raw Data (EAF)'!M27/'1 minus TOT (EAF)'!M76</f>
        <v>29.019629030125198</v>
      </c>
      <c r="N27" s="22">
        <f>'Raw Data (EAF)'!N27/'1 minus TOT (EAF)'!N76</f>
        <v>32.028838186132212</v>
      </c>
      <c r="O27" s="22">
        <f>'Raw Data (EAF)'!O27/'1 minus TOT (EAF)'!O76</f>
        <v>54.075910746169875</v>
      </c>
      <c r="P27" s="22">
        <f>'Raw Data (EAF)'!P27/'1 minus TOT (EAF)'!P76</f>
        <v>83.184496405537374</v>
      </c>
      <c r="Q27" s="22">
        <f>'Raw Data (EAF)'!Q27/'1 minus TOT (EAF)'!Q76</f>
        <v>136.482315075087</v>
      </c>
      <c r="R27" s="22">
        <f>'Raw Data (EAF)'!R27/'1 minus TOT (EAF)'!R76</f>
        <v>202.06374238904485</v>
      </c>
      <c r="S27" s="22">
        <f>'Raw Data (EAF)'!S27/'1 minus TOT (EAF)'!S76</f>
        <v>293.35508355042907</v>
      </c>
      <c r="T27" s="22">
        <f>'Raw Data (EAF)'!T27/'1 minus TOT (EAF)'!T76</f>
        <v>340.99527002457614</v>
      </c>
      <c r="U27" s="22">
        <f>'Raw Data (EAF)'!U27/'1 minus TOT (EAF)'!U76</f>
        <v>423.71321048261632</v>
      </c>
      <c r="V27" s="22">
        <f>'Raw Data (EAF)'!V27/'1 minus TOT (EAF)'!V76</f>
        <v>467.71976684012753</v>
      </c>
      <c r="W27" s="22">
        <f>'Raw Data (EAF)'!W27/'1 minus TOT (EAF)'!W76</f>
        <v>440.770988112802</v>
      </c>
      <c r="X27" s="22">
        <f>'Raw Data (EAF)'!X27/'1 minus TOT (EAF)'!X76</f>
        <v>341.86863744947033</v>
      </c>
      <c r="Y27" s="22">
        <f>'Raw Data (EAF)'!Y27/'1 minus TOT (EAF)'!Y76</f>
        <v>169.50424294077212</v>
      </c>
      <c r="Z27" s="22">
        <f>'Raw Data (EAF)'!Z27/'1 minus TOT (EAF)'!Z76</f>
        <v>57.771415742014192</v>
      </c>
      <c r="AA27" s="22">
        <f>'Raw Data (EAF)'!AA27/'1 minus TOT (EAF)'!AA76</f>
        <v>5.9259777569955121</v>
      </c>
      <c r="AB27" s="22">
        <f>'Raw Data (EAF)'!AB27/'1 minus TOT (EAF)'!AB76</f>
        <v>0</v>
      </c>
      <c r="AC27" s="22">
        <v>2</v>
      </c>
    </row>
    <row r="28" spans="1:29" s="23" customFormat="1">
      <c r="A28" s="21">
        <v>1974</v>
      </c>
      <c r="B28" s="22">
        <f t="shared" si="0"/>
        <v>3031.2164146766527</v>
      </c>
      <c r="C28" s="22">
        <f>'Raw Data (EAF)'!C28/'1 minus TOT (EAF)'!C77</f>
        <v>0</v>
      </c>
      <c r="D28" s="22">
        <f>'Raw Data (EAF)'!D28/'1 minus TOT (EAF)'!D77</f>
        <v>1.0008295992010634</v>
      </c>
      <c r="E28" s="22">
        <f>'Raw Data (EAF)'!E28/'1 minus TOT (EAF)'!E77</f>
        <v>1.0005396264937196</v>
      </c>
      <c r="F28" s="22">
        <f>'Raw Data (EAF)'!F28/'1 minus TOT (EAF)'!F77</f>
        <v>4.0020367564277253</v>
      </c>
      <c r="G28" s="22">
        <f>'Raw Data (EAF)'!G28/'1 minus TOT (EAF)'!G77</f>
        <v>2.0008154890484566</v>
      </c>
      <c r="H28" s="22">
        <f t="shared" si="1"/>
        <v>8.0042214711709647</v>
      </c>
      <c r="I28" s="22">
        <f>'Raw Data (EAF)'!I28/'1 minus TOT (EAF)'!I77</f>
        <v>9.0025087828074302</v>
      </c>
      <c r="J28" s="22">
        <f>'Raw Data (EAF)'!J28/'1 minus TOT (EAF)'!J77</f>
        <v>15.004026734574408</v>
      </c>
      <c r="K28" s="22">
        <f>'Raw Data (EAF)'!K28/'1 minus TOT (EAF)'!K77</f>
        <v>22.011733813302886</v>
      </c>
      <c r="L28" s="22">
        <f>'Raw Data (EAF)'!L28/'1 minus TOT (EAF)'!L77</f>
        <v>22.012716671141881</v>
      </c>
      <c r="M28" s="22">
        <f>'Raw Data (EAF)'!M28/'1 minus TOT (EAF)'!M77</f>
        <v>32.020773165756282</v>
      </c>
      <c r="N28" s="22">
        <f>'Raw Data (EAF)'!N28/'1 minus TOT (EAF)'!N77</f>
        <v>27.022988197126359</v>
      </c>
      <c r="O28" s="22">
        <f>'Raw Data (EAF)'!O28/'1 minus TOT (EAF)'!O77</f>
        <v>38.049517845652424</v>
      </c>
      <c r="P28" s="22">
        <f>'Raw Data (EAF)'!P28/'1 minus TOT (EAF)'!P77</f>
        <v>60.129069513629716</v>
      </c>
      <c r="Q28" s="22">
        <f>'Raw Data (EAF)'!Q28/'1 minus TOT (EAF)'!Q77</f>
        <v>130.44203635872989</v>
      </c>
      <c r="R28" s="22">
        <f>'Raw Data (EAF)'!R28/'1 minus TOT (EAF)'!R77</f>
        <v>202.03318320636245</v>
      </c>
      <c r="S28" s="22">
        <f>'Raw Data (EAF)'!S28/'1 minus TOT (EAF)'!S77</f>
        <v>309.37934186336429</v>
      </c>
      <c r="T28" s="22">
        <f>'Raw Data (EAF)'!T28/'1 minus TOT (EAF)'!T77</f>
        <v>344.96978786247303</v>
      </c>
      <c r="U28" s="22">
        <f>'Raw Data (EAF)'!U28/'1 minus TOT (EAF)'!U77</f>
        <v>430.58124226328772</v>
      </c>
      <c r="V28" s="22">
        <f>'Raw Data (EAF)'!V28/'1 minus TOT (EAF)'!V77</f>
        <v>468.38545011847214</v>
      </c>
      <c r="W28" s="22">
        <f>'Raw Data (EAF)'!W28/'1 minus TOT (EAF)'!W77</f>
        <v>411.36810966029913</v>
      </c>
      <c r="X28" s="22">
        <f>'Raw Data (EAF)'!X28/'1 minus TOT (EAF)'!X77</f>
        <v>297.31330000319673</v>
      </c>
      <c r="Y28" s="22">
        <f>'Raw Data (EAF)'!Y28/'1 minus TOT (EAF)'!Y77</f>
        <v>153.39869491732946</v>
      </c>
      <c r="Z28" s="22">
        <f>'Raw Data (EAF)'!Z28/'1 minus TOT (EAF)'!Z77</f>
        <v>45.677591623036655</v>
      </c>
      <c r="AA28" s="22">
        <f>'Raw Data (EAF)'!AA28/'1 minus TOT (EAF)'!AA77</f>
        <v>4.4101206049390598</v>
      </c>
      <c r="AB28" s="22">
        <f>'Raw Data (EAF)'!AB28/'1 minus TOT (EAF)'!AB77</f>
        <v>0</v>
      </c>
      <c r="AC28" s="22"/>
    </row>
    <row r="29" spans="1:29" s="23" customFormat="1">
      <c r="A29" s="21">
        <v>1975</v>
      </c>
      <c r="B29" s="22">
        <f t="shared" si="0"/>
        <v>2686.3935193586676</v>
      </c>
      <c r="C29" s="22">
        <f>'Raw Data (EAF)'!C29/'1 minus TOT (EAF)'!C78</f>
        <v>0</v>
      </c>
      <c r="D29" s="22">
        <f>'Raw Data (EAF)'!D29/'1 minus TOT (EAF)'!D78</f>
        <v>1.0008074779704728</v>
      </c>
      <c r="E29" s="22">
        <f>'Raw Data (EAF)'!E29/'1 minus TOT (EAF)'!E78</f>
        <v>1.0005605683332988</v>
      </c>
      <c r="F29" s="22">
        <f>'Raw Data (EAF)'!F29/'1 minus TOT (EAF)'!F78</f>
        <v>1.000442819498889</v>
      </c>
      <c r="G29" s="22">
        <f>'Raw Data (EAF)'!G29/'1 minus TOT (EAF)'!G78</f>
        <v>0</v>
      </c>
      <c r="H29" s="22">
        <f t="shared" si="1"/>
        <v>3.0018108658026605</v>
      </c>
      <c r="I29" s="22">
        <f>'Raw Data (EAF)'!I29/'1 minus TOT (EAF)'!I78</f>
        <v>5.001339746104482</v>
      </c>
      <c r="J29" s="22">
        <f>'Raw Data (EAF)'!J29/'1 minus TOT (EAF)'!J78</f>
        <v>9.0021673547160628</v>
      </c>
      <c r="K29" s="22">
        <f>'Raw Data (EAF)'!K29/'1 minus TOT (EAF)'!K78</f>
        <v>24.012416385222068</v>
      </c>
      <c r="L29" s="22">
        <f>'Raw Data (EAF)'!L29/'1 minus TOT (EAF)'!L78</f>
        <v>20.011735043108153</v>
      </c>
      <c r="M29" s="22">
        <f>'Raw Data (EAF)'!M29/'1 minus TOT (EAF)'!M78</f>
        <v>19.011834171949904</v>
      </c>
      <c r="N29" s="22">
        <f>'Raw Data (EAF)'!N29/'1 minus TOT (EAF)'!N78</f>
        <v>30.025026908015484</v>
      </c>
      <c r="O29" s="22">
        <f>'Raw Data (EAF)'!O29/'1 minus TOT (EAF)'!O78</f>
        <v>38.046989285024381</v>
      </c>
      <c r="P29" s="22">
        <f>'Raw Data (EAF)'!P29/'1 minus TOT (EAF)'!P78</f>
        <v>53.10981718494606</v>
      </c>
      <c r="Q29" s="22">
        <f>'Raw Data (EAF)'!Q29/'1 minus TOT (EAF)'!Q78</f>
        <v>95.309024937213124</v>
      </c>
      <c r="R29" s="22">
        <f>'Raw Data (EAF)'!R29/'1 minus TOT (EAF)'!R78</f>
        <v>185.92983820638869</v>
      </c>
      <c r="S29" s="22">
        <f>'Raw Data (EAF)'!S29/'1 minus TOT (EAF)'!S78</f>
        <v>272.03800882193758</v>
      </c>
      <c r="T29" s="22">
        <f>'Raw Data (EAF)'!T29/'1 minus TOT (EAF)'!T78</f>
        <v>287.19256059870395</v>
      </c>
      <c r="U29" s="22">
        <f>'Raw Data (EAF)'!U29/'1 minus TOT (EAF)'!U78</f>
        <v>354.99017187704476</v>
      </c>
      <c r="V29" s="22">
        <f>'Raw Data (EAF)'!V29/'1 minus TOT (EAF)'!V78</f>
        <v>363.9594228799121</v>
      </c>
      <c r="W29" s="22">
        <f>'Raw Data (EAF)'!W29/'1 minus TOT (EAF)'!W78</f>
        <v>399.84645686143386</v>
      </c>
      <c r="X29" s="22">
        <f>'Raw Data (EAF)'!X29/'1 minus TOT (EAF)'!X78</f>
        <v>290.43883972227928</v>
      </c>
      <c r="Y29" s="22">
        <f>'Raw Data (EAF)'!Y29/'1 minus TOT (EAF)'!Y78</f>
        <v>174.39615715526148</v>
      </c>
      <c r="Z29" s="22">
        <f>'Raw Data (EAF)'!Z29/'1 minus TOT (EAF)'!Z78</f>
        <v>51.14579680100924</v>
      </c>
      <c r="AA29" s="22">
        <f>'Raw Data (EAF)'!AA29/'1 minus TOT (EAF)'!AA78</f>
        <v>9.9241045525947094</v>
      </c>
      <c r="AB29" s="22">
        <f>'Raw Data (EAF)'!AB29/'1 minus TOT (EAF)'!AB78</f>
        <v>0</v>
      </c>
      <c r="AC29" s="22"/>
    </row>
    <row r="30" spans="1:29" s="23" customFormat="1">
      <c r="A30" s="21">
        <v>1976</v>
      </c>
      <c r="B30" s="22">
        <f t="shared" si="0"/>
        <v>2564.9668349906838</v>
      </c>
      <c r="C30" s="22">
        <f>'Raw Data (EAF)'!C30/'1 minus TOT (EAF)'!C79</f>
        <v>2.0234518226711651</v>
      </c>
      <c r="D30" s="22">
        <f>'Raw Data (EAF)'!D30/'1 minus TOT (EAF)'!D79</f>
        <v>0</v>
      </c>
      <c r="E30" s="22">
        <f>'Raw Data (EAF)'!E30/'1 minus TOT (EAF)'!E79</f>
        <v>0</v>
      </c>
      <c r="F30" s="22">
        <f>'Raw Data (EAF)'!F30/'1 minus TOT (EAF)'!F79</f>
        <v>0</v>
      </c>
      <c r="G30" s="22">
        <f>'Raw Data (EAF)'!G30/'1 minus TOT (EAF)'!G79</f>
        <v>0</v>
      </c>
      <c r="H30" s="22">
        <f t="shared" si="1"/>
        <v>2.0234518226711651</v>
      </c>
      <c r="I30" s="22">
        <f>'Raw Data (EAF)'!I30/'1 minus TOT (EAF)'!I79</f>
        <v>3.0007841348151412</v>
      </c>
      <c r="J30" s="22">
        <f>'Raw Data (EAF)'!J30/'1 minus TOT (EAF)'!J79</f>
        <v>3.0007140154145127</v>
      </c>
      <c r="K30" s="22">
        <f>'Raw Data (EAF)'!K30/'1 minus TOT (EAF)'!K79</f>
        <v>4.0020742317068771</v>
      </c>
      <c r="L30" s="22">
        <f>'Raw Data (EAF)'!L30/'1 minus TOT (EAF)'!L79</f>
        <v>23.012842036387781</v>
      </c>
      <c r="M30" s="22">
        <f>'Raw Data (EAF)'!M30/'1 minus TOT (EAF)'!M79</f>
        <v>26.015562195624476</v>
      </c>
      <c r="N30" s="22">
        <f>'Raw Data (EAF)'!N30/'1 minus TOT (EAF)'!N79</f>
        <v>23.018377703817031</v>
      </c>
      <c r="O30" s="22">
        <f>'Raw Data (EAF)'!O30/'1 minus TOT (EAF)'!O79</f>
        <v>26.030948711258421</v>
      </c>
      <c r="P30" s="22">
        <f>'Raw Data (EAF)'!P30/'1 minus TOT (EAF)'!P79</f>
        <v>40.077993654541096</v>
      </c>
      <c r="Q30" s="22">
        <f>'Raw Data (EAF)'!Q30/'1 minus TOT (EAF)'!Q79</f>
        <v>89.281769352235798</v>
      </c>
      <c r="R30" s="22">
        <f>'Raw Data (EAF)'!R30/'1 minus TOT (EAF)'!R79</f>
        <v>177.87105700294919</v>
      </c>
      <c r="S30" s="22">
        <f>'Raw Data (EAF)'!S30/'1 minus TOT (EAF)'!S79</f>
        <v>229.69414541666276</v>
      </c>
      <c r="T30" s="22">
        <f>'Raw Data (EAF)'!T30/'1 minus TOT (EAF)'!T79</f>
        <v>274.0632018506567</v>
      </c>
      <c r="U30" s="22">
        <f>'Raw Data (EAF)'!U30/'1 minus TOT (EAF)'!U79</f>
        <v>377.34267071653142</v>
      </c>
      <c r="V30" s="22">
        <f>'Raw Data (EAF)'!V30/'1 minus TOT (EAF)'!V79</f>
        <v>374.93272265788175</v>
      </c>
      <c r="W30" s="22">
        <f>'Raw Data (EAF)'!W30/'1 minus TOT (EAF)'!W79</f>
        <v>358.70285320640033</v>
      </c>
      <c r="X30" s="22">
        <f>'Raw Data (EAF)'!X30/'1 minus TOT (EAF)'!X79</f>
        <v>335.64114729739958</v>
      </c>
      <c r="Y30" s="22">
        <f>'Raw Data (EAF)'!Y30/'1 minus TOT (EAF)'!Y79</f>
        <v>148.48304537590124</v>
      </c>
      <c r="Z30" s="22">
        <f>'Raw Data (EAF)'!Z30/'1 minus TOT (EAF)'!Z79</f>
        <v>40.095763425893665</v>
      </c>
      <c r="AA30" s="22">
        <f>'Raw Data (EAF)'!AA30/'1 minus TOT (EAF)'!AA79</f>
        <v>8.6757101819342477</v>
      </c>
      <c r="AB30" s="22">
        <f>'Raw Data (EAF)'!AB30/'1 minus TOT (EAF)'!AB79</f>
        <v>0</v>
      </c>
      <c r="AC30" s="22"/>
    </row>
    <row r="31" spans="1:29" s="23" customFormat="1">
      <c r="A31" s="21">
        <v>1977</v>
      </c>
      <c r="B31" s="22">
        <f t="shared" si="0"/>
        <v>2569.1351377786405</v>
      </c>
      <c r="C31" s="22">
        <f>'Raw Data (EAF)'!C31/'1 minus TOT (EAF)'!C80</f>
        <v>1.0106801831762269</v>
      </c>
      <c r="D31" s="22">
        <f>'Raw Data (EAF)'!D31/'1 minus TOT (EAF)'!D80</f>
        <v>2.0016484325172939</v>
      </c>
      <c r="E31" s="22">
        <f>'Raw Data (EAF)'!E31/'1 minus TOT (EAF)'!E80</f>
        <v>0</v>
      </c>
      <c r="F31" s="22">
        <f>'Raw Data (EAF)'!F31/'1 minus TOT (EAF)'!F80</f>
        <v>0</v>
      </c>
      <c r="G31" s="22">
        <f>'Raw Data (EAF)'!G31/'1 minus TOT (EAF)'!G80</f>
        <v>2.0007141474654468</v>
      </c>
      <c r="H31" s="22">
        <f t="shared" si="1"/>
        <v>5.0130427631589676</v>
      </c>
      <c r="I31" s="22">
        <f>'Raw Data (EAF)'!I31/'1 minus TOT (EAF)'!I80</f>
        <v>2.000495954400265</v>
      </c>
      <c r="J31" s="22">
        <f>'Raw Data (EAF)'!J31/'1 minus TOT (EAF)'!J80</f>
        <v>5.0012307813214365</v>
      </c>
      <c r="K31" s="22">
        <f>'Raw Data (EAF)'!K31/'1 minus TOT (EAF)'!K80</f>
        <v>13.007061774268795</v>
      </c>
      <c r="L31" s="22">
        <f>'Raw Data (EAF)'!L31/'1 minus TOT (EAF)'!L80</f>
        <v>15.008694272709361</v>
      </c>
      <c r="M31" s="22">
        <f>'Raw Data (EAF)'!M31/'1 minus TOT (EAF)'!M80</f>
        <v>25.014790632595989</v>
      </c>
      <c r="N31" s="22">
        <f>'Raw Data (EAF)'!N31/'1 minus TOT (EAF)'!N80</f>
        <v>25.019419844543812</v>
      </c>
      <c r="O31" s="22">
        <f>'Raw Data (EAF)'!O31/'1 minus TOT (EAF)'!O80</f>
        <v>28.032324078128834</v>
      </c>
      <c r="P31" s="22">
        <f>'Raw Data (EAF)'!P31/'1 minus TOT (EAF)'!P80</f>
        <v>45.087051464275881</v>
      </c>
      <c r="Q31" s="22">
        <f>'Raw Data (EAF)'!Q31/'1 minus TOT (EAF)'!Q80</f>
        <v>94.288899523233979</v>
      </c>
      <c r="R31" s="22">
        <f>'Raw Data (EAF)'!R31/'1 minus TOT (EAF)'!R80</f>
        <v>158.76234091531416</v>
      </c>
      <c r="S31" s="22">
        <f>'Raw Data (EAF)'!S31/'1 minus TOT (EAF)'!S80</f>
        <v>245.75803017534204</v>
      </c>
      <c r="T31" s="22">
        <f>'Raw Data (EAF)'!T31/'1 minus TOT (EAF)'!T80</f>
        <v>285.13057211712891</v>
      </c>
      <c r="U31" s="22">
        <f>'Raw Data (EAF)'!U31/'1 minus TOT (EAF)'!U80</f>
        <v>346.75958705261064</v>
      </c>
      <c r="V31" s="22">
        <f>'Raw Data (EAF)'!V31/'1 minus TOT (EAF)'!V80</f>
        <v>379.79504449396165</v>
      </c>
      <c r="W31" s="22">
        <f>'Raw Data (EAF)'!W31/'1 minus TOT (EAF)'!W80</f>
        <v>366.39429796414549</v>
      </c>
      <c r="X31" s="22">
        <f>'Raw Data (EAF)'!X31/'1 minus TOT (EAF)'!X80</f>
        <v>296.99320931335012</v>
      </c>
      <c r="Y31" s="22">
        <f>'Raw Data (EAF)'!Y31/'1 minus TOT (EAF)'!Y80</f>
        <v>156.47077767491325</v>
      </c>
      <c r="Z31" s="22">
        <f>'Raw Data (EAF)'!Z31/'1 minus TOT (EAF)'!Z80</f>
        <v>66.978193460111186</v>
      </c>
      <c r="AA31" s="22">
        <f>'Raw Data (EAF)'!AA31/'1 minus TOT (EAF)'!AA80</f>
        <v>5.6200735231255878</v>
      </c>
      <c r="AB31" s="22">
        <f>'Raw Data (EAF)'!AB31/'1 minus TOT (EAF)'!AB80</f>
        <v>0</v>
      </c>
      <c r="AC31" s="22">
        <v>3</v>
      </c>
    </row>
    <row r="32" spans="1:29" s="23" customFormat="1">
      <c r="A32" s="21">
        <v>1978</v>
      </c>
      <c r="B32" s="22">
        <f t="shared" si="0"/>
        <v>2393.5564931985177</v>
      </c>
      <c r="C32" s="22">
        <f>'Raw Data (EAF)'!C32/'1 minus TOT (EAF)'!C81</f>
        <v>0</v>
      </c>
      <c r="D32" s="22">
        <f>'Raw Data (EAF)'!D32/'1 minus TOT (EAF)'!D81</f>
        <v>1.0008401380571184</v>
      </c>
      <c r="E32" s="22">
        <f>'Raw Data (EAF)'!E32/'1 minus TOT (EAF)'!E81</f>
        <v>0</v>
      </c>
      <c r="F32" s="22">
        <f>'Raw Data (EAF)'!F32/'1 minus TOT (EAF)'!F81</f>
        <v>0</v>
      </c>
      <c r="G32" s="22">
        <f>'Raw Data (EAF)'!G32/'1 minus TOT (EAF)'!G81</f>
        <v>0</v>
      </c>
      <c r="H32" s="22">
        <f t="shared" si="1"/>
        <v>1.0008401380571184</v>
      </c>
      <c r="I32" s="22">
        <f>'Raw Data (EAF)'!I32/'1 minus TOT (EAF)'!I81</f>
        <v>4.00101761847655</v>
      </c>
      <c r="J32" s="22">
        <f>'Raw Data (EAF)'!J32/'1 minus TOT (EAF)'!J81</f>
        <v>3.0007017189902458</v>
      </c>
      <c r="K32" s="22">
        <f>'Raw Data (EAF)'!K32/'1 minus TOT (EAF)'!K81</f>
        <v>6.0032591530109363</v>
      </c>
      <c r="L32" s="22">
        <f>'Raw Data (EAF)'!L32/'1 minus TOT (EAF)'!L81</f>
        <v>11.006549652129065</v>
      </c>
      <c r="M32" s="22">
        <f>'Raw Data (EAF)'!M32/'1 minus TOT (EAF)'!M81</f>
        <v>14.008481713274751</v>
      </c>
      <c r="N32" s="22">
        <f>'Raw Data (EAF)'!N32/'1 minus TOT (EAF)'!N81</f>
        <v>32.024163669141082</v>
      </c>
      <c r="O32" s="22">
        <f>'Raw Data (EAF)'!O32/'1 minus TOT (EAF)'!O81</f>
        <v>23.025284755570691</v>
      </c>
      <c r="P32" s="22">
        <f>'Raw Data (EAF)'!P32/'1 minus TOT (EAF)'!P81</f>
        <v>32.060447507989416</v>
      </c>
      <c r="Q32" s="22">
        <f>'Raw Data (EAF)'!Q32/'1 minus TOT (EAF)'!Q81</f>
        <v>94.289149941959138</v>
      </c>
      <c r="R32" s="22">
        <f>'Raw Data (EAF)'!R32/'1 minus TOT (EAF)'!R81</f>
        <v>158.74942487880929</v>
      </c>
      <c r="S32" s="22">
        <f>'Raw Data (EAF)'!S32/'1 minus TOT (EAF)'!S81</f>
        <v>212.51078297098132</v>
      </c>
      <c r="T32" s="22">
        <f>'Raw Data (EAF)'!T32/'1 minus TOT (EAF)'!T81</f>
        <v>275.00058909292443</v>
      </c>
      <c r="U32" s="22">
        <f>'Raw Data (EAF)'!U32/'1 minus TOT (EAF)'!U81</f>
        <v>319.26417331871869</v>
      </c>
      <c r="V32" s="22">
        <f>'Raw Data (EAF)'!V32/'1 minus TOT (EAF)'!V81</f>
        <v>389.02492764847153</v>
      </c>
      <c r="W32" s="22">
        <f>'Raw Data (EAF)'!W32/'1 minus TOT (EAF)'!W81</f>
        <v>356.88515222111243</v>
      </c>
      <c r="X32" s="22">
        <f>'Raw Data (EAF)'!X32/'1 minus TOT (EAF)'!X81</f>
        <v>263.53995276127944</v>
      </c>
      <c r="Y32" s="22">
        <f>'Raw Data (EAF)'!Y32/'1 minus TOT (EAF)'!Y81</f>
        <v>141.67823571243073</v>
      </c>
      <c r="Z32" s="22">
        <f>'Raw Data (EAF)'!Z32/'1 minus TOT (EAF)'!Z81</f>
        <v>43.468982079272237</v>
      </c>
      <c r="AA32" s="22">
        <f>'Raw Data (EAF)'!AA32/'1 minus TOT (EAF)'!AA81</f>
        <v>11.321491929301999</v>
      </c>
      <c r="AB32" s="22">
        <f>'Raw Data (EAF)'!AB32/'1 minus TOT (EAF)'!AB81</f>
        <v>1.6928847166169503</v>
      </c>
      <c r="AC32" s="22"/>
    </row>
    <row r="33" spans="1:29" s="23" customFormat="1">
      <c r="A33" s="21">
        <v>1979</v>
      </c>
      <c r="B33" s="22">
        <f t="shared" si="0"/>
        <v>2371.8341466915576</v>
      </c>
      <c r="C33" s="22">
        <f>'Raw Data (EAF)'!C33/'1 minus TOT (EAF)'!C82</f>
        <v>0</v>
      </c>
      <c r="D33" s="22">
        <f>'Raw Data (EAF)'!D33/'1 minus TOT (EAF)'!D82</f>
        <v>0</v>
      </c>
      <c r="E33" s="22">
        <f>'Raw Data (EAF)'!E33/'1 minus TOT (EAF)'!E82</f>
        <v>2.0009935110915071</v>
      </c>
      <c r="F33" s="22">
        <f>'Raw Data (EAF)'!F33/'1 minus TOT (EAF)'!F82</f>
        <v>1.0003768308785563</v>
      </c>
      <c r="G33" s="22">
        <f>'Raw Data (EAF)'!G33/'1 minus TOT (EAF)'!G82</f>
        <v>0</v>
      </c>
      <c r="H33" s="22">
        <f t="shared" si="1"/>
        <v>3.0013703419700635</v>
      </c>
      <c r="I33" s="22">
        <f>'Raw Data (EAF)'!I33/'1 minus TOT (EAF)'!I82</f>
        <v>6.0014118412656812</v>
      </c>
      <c r="J33" s="22">
        <f>'Raw Data (EAF)'!J33/'1 minus TOT (EAF)'!J82</f>
        <v>1.000228510943397</v>
      </c>
      <c r="K33" s="22">
        <f>'Raw Data (EAF)'!K33/'1 minus TOT (EAF)'!K82</f>
        <v>10.00529987443243</v>
      </c>
      <c r="L33" s="22">
        <f>'Raw Data (EAF)'!L33/'1 minus TOT (EAF)'!L82</f>
        <v>14.00801822831937</v>
      </c>
      <c r="M33" s="22">
        <f>'Raw Data (EAF)'!M33/'1 minus TOT (EAF)'!M82</f>
        <v>26.015186278581542</v>
      </c>
      <c r="N33" s="22">
        <f>'Raw Data (EAF)'!N33/'1 minus TOT (EAF)'!N82</f>
        <v>30.021568208780153</v>
      </c>
      <c r="O33" s="22">
        <f>'Raw Data (EAF)'!O33/'1 minus TOT (EAF)'!O82</f>
        <v>22.024089490035216</v>
      </c>
      <c r="P33" s="22">
        <f>'Raw Data (EAF)'!P33/'1 minus TOT (EAF)'!P82</f>
        <v>31.055123302039942</v>
      </c>
      <c r="Q33" s="22">
        <f>'Raw Data (EAF)'!Q33/'1 minus TOT (EAF)'!Q82</f>
        <v>60.172122062908009</v>
      </c>
      <c r="R33" s="22">
        <f>'Raw Data (EAF)'!R33/'1 minus TOT (EAF)'!R82</f>
        <v>133.61006444688115</v>
      </c>
      <c r="S33" s="22">
        <f>'Raw Data (EAF)'!S33/'1 minus TOT (EAF)'!S82</f>
        <v>204.41921888866455</v>
      </c>
      <c r="T33" s="22">
        <f>'Raw Data (EAF)'!T33/'1 minus TOT (EAF)'!T82</f>
        <v>258.73945219729183</v>
      </c>
      <c r="U33" s="22">
        <f>'Raw Data (EAF)'!U33/'1 minus TOT (EAF)'!U82</f>
        <v>325.22601186324891</v>
      </c>
      <c r="V33" s="22">
        <f>'Raw Data (EAF)'!V33/'1 minus TOT (EAF)'!V82</f>
        <v>390.81236571898853</v>
      </c>
      <c r="W33" s="22">
        <f>'Raw Data (EAF)'!W33/'1 minus TOT (EAF)'!W82</f>
        <v>348.13674069275731</v>
      </c>
      <c r="X33" s="22">
        <f>'Raw Data (EAF)'!X33/'1 minus TOT (EAF)'!X82</f>
        <v>287.47663110674551</v>
      </c>
      <c r="Y33" s="22">
        <f>'Raw Data (EAF)'!Y33/'1 minus TOT (EAF)'!Y82</f>
        <v>141.05143238356345</v>
      </c>
      <c r="Z33" s="22">
        <f>'Raw Data (EAF)'!Z33/'1 minus TOT (EAF)'!Z82</f>
        <v>74.881875017840301</v>
      </c>
      <c r="AA33" s="22">
        <f>'Raw Data (EAF)'!AA33/'1 minus TOT (EAF)'!AA82</f>
        <v>4.1759362363007675</v>
      </c>
      <c r="AB33" s="22">
        <f>'Raw Data (EAF)'!AB33/'1 minus TOT (EAF)'!AB82</f>
        <v>0</v>
      </c>
      <c r="AC33" s="22"/>
    </row>
    <row r="34" spans="1:29" s="23" customFormat="1">
      <c r="A34" s="21">
        <v>1980</v>
      </c>
      <c r="B34" s="22">
        <f t="shared" si="0"/>
        <v>2469.8101392354956</v>
      </c>
      <c r="C34" s="22">
        <f>'Raw Data (EAF)'!C34/'1 minus TOT (EAF)'!C83</f>
        <v>0</v>
      </c>
      <c r="D34" s="22">
        <f>'Raw Data (EAF)'!D34/'1 minus TOT (EAF)'!D83</f>
        <v>0</v>
      </c>
      <c r="E34" s="22">
        <f>'Raw Data (EAF)'!E34/'1 minus TOT (EAF)'!E83</f>
        <v>0</v>
      </c>
      <c r="F34" s="22">
        <f>'Raw Data (EAF)'!F34/'1 minus TOT (EAF)'!F83</f>
        <v>1.0003568321703855</v>
      </c>
      <c r="G34" s="22">
        <f>'Raw Data (EAF)'!G34/'1 minus TOT (EAF)'!G83</f>
        <v>3.0008045351430237</v>
      </c>
      <c r="H34" s="22">
        <f t="shared" si="1"/>
        <v>4.0011613673134097</v>
      </c>
      <c r="I34" s="22">
        <f>'Raw Data (EAF)'!I34/'1 minus TOT (EAF)'!I83</f>
        <v>3.0007260893553562</v>
      </c>
      <c r="J34" s="22">
        <f>'Raw Data (EAF)'!J34/'1 minus TOT (EAF)'!J83</f>
        <v>2.000437780928666</v>
      </c>
      <c r="K34" s="22">
        <f>'Raw Data (EAF)'!K34/'1 minus TOT (EAF)'!K83</f>
        <v>9.0048769073510755</v>
      </c>
      <c r="L34" s="22">
        <f>'Raw Data (EAF)'!L34/'1 minus TOT (EAF)'!L83</f>
        <v>16.009143580027843</v>
      </c>
      <c r="M34" s="22">
        <f>'Raw Data (EAF)'!M34/'1 minus TOT (EAF)'!M83</f>
        <v>25.014410492335614</v>
      </c>
      <c r="N34" s="22">
        <f>'Raw Data (EAF)'!N34/'1 minus TOT (EAF)'!N83</f>
        <v>23.016699632786715</v>
      </c>
      <c r="O34" s="22">
        <f>'Raw Data (EAF)'!O34/'1 minus TOT (EAF)'!O83</f>
        <v>31.033275295939532</v>
      </c>
      <c r="P34" s="22">
        <f>'Raw Data (EAF)'!P34/'1 minus TOT (EAF)'!P83</f>
        <v>39.06766291621296</v>
      </c>
      <c r="Q34" s="22">
        <f>'Raw Data (EAF)'!Q34/'1 minus TOT (EAF)'!Q83</f>
        <v>86.246100790641648</v>
      </c>
      <c r="R34" s="22">
        <f>'Raw Data (EAF)'!R34/'1 minus TOT (EAF)'!R83</f>
        <v>115.52687463489785</v>
      </c>
      <c r="S34" s="22">
        <f>'Raw Data (EAF)'!S34/'1 minus TOT (EAF)'!S83</f>
        <v>211.48347626446889</v>
      </c>
      <c r="T34" s="22">
        <f>'Raw Data (EAF)'!T34/'1 minus TOT (EAF)'!T83</f>
        <v>253.73446556601763</v>
      </c>
      <c r="U34" s="22">
        <f>'Raw Data (EAF)'!U34/'1 minus TOT (EAF)'!U83</f>
        <v>340.66132898363998</v>
      </c>
      <c r="V34" s="22">
        <f>'Raw Data (EAF)'!V34/'1 minus TOT (EAF)'!V83</f>
        <v>399.28695393436197</v>
      </c>
      <c r="W34" s="22">
        <f>'Raw Data (EAF)'!W34/'1 minus TOT (EAF)'!W83</f>
        <v>347.39466761850218</v>
      </c>
      <c r="X34" s="22">
        <f>'Raw Data (EAF)'!X34/'1 minus TOT (EAF)'!X83</f>
        <v>310.49812598644684</v>
      </c>
      <c r="Y34" s="22">
        <f>'Raw Data (EAF)'!Y34/'1 minus TOT (EAF)'!Y83</f>
        <v>192.4772599495117</v>
      </c>
      <c r="Z34" s="22">
        <f>'Raw Data (EAF)'!Z34/'1 minus TOT (EAF)'!Z83</f>
        <v>45.880695055744198</v>
      </c>
      <c r="AA34" s="22">
        <f>'Raw Data (EAF)'!AA34/'1 minus TOT (EAF)'!AA83</f>
        <v>12.741688982017065</v>
      </c>
      <c r="AB34" s="22">
        <f>'Raw Data (EAF)'!AB34/'1 minus TOT (EAF)'!AB83</f>
        <v>1.7301074069944626</v>
      </c>
      <c r="AC34" s="22"/>
    </row>
    <row r="35" spans="1:29" s="23" customFormat="1">
      <c r="A35" s="21">
        <v>1981</v>
      </c>
      <c r="B35" s="22">
        <f t="shared" si="0"/>
        <v>2414.7059211537808</v>
      </c>
      <c r="C35" s="22">
        <f>'Raw Data (EAF)'!C35/'1 minus TOT (EAF)'!C84</f>
        <v>0</v>
      </c>
      <c r="D35" s="22">
        <f>'Raw Data (EAF)'!D35/'1 minus TOT (EAF)'!D84</f>
        <v>0</v>
      </c>
      <c r="E35" s="22">
        <f>'Raw Data (EAF)'!E35/'1 minus TOT (EAF)'!E84</f>
        <v>0</v>
      </c>
      <c r="F35" s="22">
        <f>'Raw Data (EAF)'!F35/'1 minus TOT (EAF)'!F84</f>
        <v>1.0003581998126601</v>
      </c>
      <c r="G35" s="22">
        <f>'Raw Data (EAF)'!G35/'1 minus TOT (EAF)'!G84</f>
        <v>1.0002806684348275</v>
      </c>
      <c r="H35" s="22">
        <f t="shared" si="1"/>
        <v>2.0006388682474876</v>
      </c>
      <c r="I35" s="22">
        <f>'Raw Data (EAF)'!I35/'1 minus TOT (EAF)'!I84</f>
        <v>3.0006709794567756</v>
      </c>
      <c r="J35" s="22">
        <f>'Raw Data (EAF)'!J35/'1 minus TOT (EAF)'!J84</f>
        <v>8.0016672822438721</v>
      </c>
      <c r="K35" s="22">
        <f>'Raw Data (EAF)'!K35/'1 minus TOT (EAF)'!K84</f>
        <v>19.009675684550349</v>
      </c>
      <c r="L35" s="22">
        <f>'Raw Data (EAF)'!L35/'1 minus TOT (EAF)'!L84</f>
        <v>19.01053194131644</v>
      </c>
      <c r="M35" s="22">
        <f>'Raw Data (EAF)'!M35/'1 minus TOT (EAF)'!M84</f>
        <v>13.007641794541662</v>
      </c>
      <c r="N35" s="22">
        <f>'Raw Data (EAF)'!N35/'1 minus TOT (EAF)'!N84</f>
        <v>20.014181638541224</v>
      </c>
      <c r="O35" s="22">
        <f>'Raw Data (EAF)'!O35/'1 minus TOT (EAF)'!O84</f>
        <v>36.038112801853494</v>
      </c>
      <c r="P35" s="22">
        <f>'Raw Data (EAF)'!P35/'1 minus TOT (EAF)'!P84</f>
        <v>35.058739683380502</v>
      </c>
      <c r="Q35" s="22">
        <f>'Raw Data (EAF)'!Q35/'1 minus TOT (EAF)'!Q84</f>
        <v>61.173398700630685</v>
      </c>
      <c r="R35" s="22">
        <f>'Raw Data (EAF)'!R35/'1 minus TOT (EAF)'!R84</f>
        <v>108.48975375342208</v>
      </c>
      <c r="S35" s="22">
        <f>'Raw Data (EAF)'!S35/'1 minus TOT (EAF)'!S84</f>
        <v>186.29991909363088</v>
      </c>
      <c r="T35" s="22">
        <f>'Raw Data (EAF)'!T35/'1 minus TOT (EAF)'!T84</f>
        <v>260.78088346402399</v>
      </c>
      <c r="U35" s="22">
        <f>'Raw Data (EAF)'!U35/'1 minus TOT (EAF)'!U84</f>
        <v>331.47360655252197</v>
      </c>
      <c r="V35" s="22">
        <f>'Raw Data (EAF)'!V35/'1 minus TOT (EAF)'!V84</f>
        <v>360.12159149322099</v>
      </c>
      <c r="W35" s="22">
        <f>'Raw Data (EAF)'!W35/'1 minus TOT (EAF)'!W84</f>
        <v>394.8445882500352</v>
      </c>
      <c r="X35" s="22">
        <f>'Raw Data (EAF)'!X35/'1 minus TOT (EAF)'!X84</f>
        <v>297.03832025910617</v>
      </c>
      <c r="Y35" s="22">
        <f>'Raw Data (EAF)'!Y35/'1 minus TOT (EAF)'!Y84</f>
        <v>187.43824659998526</v>
      </c>
      <c r="Z35" s="22">
        <f>'Raw Data (EAF)'!Z35/'1 minus TOT (EAF)'!Z84</f>
        <v>61.515374249663118</v>
      </c>
      <c r="AA35" s="22">
        <f>'Raw Data (EAF)'!AA35/'1 minus TOT (EAF)'!AA84</f>
        <v>6.9797809604043808</v>
      </c>
      <c r="AB35" s="22">
        <f>'Raw Data (EAF)'!AB35/'1 minus TOT (EAF)'!AB84</f>
        <v>3.4085971030042921</v>
      </c>
      <c r="AC35" s="22"/>
    </row>
    <row r="36" spans="1:29" s="23" customFormat="1">
      <c r="A36" s="21">
        <v>1982</v>
      </c>
      <c r="B36" s="22">
        <f t="shared" si="0"/>
        <v>2218.6058402406488</v>
      </c>
      <c r="C36" s="22">
        <f>'Raw Data (EAF)'!C36/'1 minus TOT (EAF)'!C85</f>
        <v>1.0088379495734197</v>
      </c>
      <c r="D36" s="22">
        <f>'Raw Data (EAF)'!D36/'1 minus TOT (EAF)'!D85</f>
        <v>0</v>
      </c>
      <c r="E36" s="22">
        <f>'Raw Data (EAF)'!E36/'1 minus TOT (EAF)'!E85</f>
        <v>1.0004892011159467</v>
      </c>
      <c r="F36" s="22">
        <f>'Raw Data (EAF)'!F36/'1 minus TOT (EAF)'!F85</f>
        <v>1.0003792182986553</v>
      </c>
      <c r="G36" s="22">
        <f>'Raw Data (EAF)'!G36/'1 minus TOT (EAF)'!G85</f>
        <v>0</v>
      </c>
      <c r="H36" s="22">
        <f t="shared" si="1"/>
        <v>3.0097063689880219</v>
      </c>
      <c r="I36" s="22">
        <f>'Raw Data (EAF)'!I36/'1 minus TOT (EAF)'!I85</f>
        <v>7.0015199090899367</v>
      </c>
      <c r="J36" s="22">
        <f>'Raw Data (EAF)'!J36/'1 minus TOT (EAF)'!J85</f>
        <v>6.0012241304126599</v>
      </c>
      <c r="K36" s="22">
        <f>'Raw Data (EAF)'!K36/'1 minus TOT (EAF)'!K85</f>
        <v>8.0036931690921929</v>
      </c>
      <c r="L36" s="22">
        <f>'Raw Data (EAF)'!L36/'1 minus TOT (EAF)'!L85</f>
        <v>26.013696456884652</v>
      </c>
      <c r="M36" s="22">
        <f>'Raw Data (EAF)'!M36/'1 minus TOT (EAF)'!M85</f>
        <v>16.008812794203131</v>
      </c>
      <c r="N36" s="22">
        <f>'Raw Data (EAF)'!N36/'1 minus TOT (EAF)'!N85</f>
        <v>21.01428058834966</v>
      </c>
      <c r="O36" s="22">
        <f>'Raw Data (EAF)'!O36/'1 minus TOT (EAF)'!O85</f>
        <v>29.028884265620785</v>
      </c>
      <c r="P36" s="22">
        <f>'Raw Data (EAF)'!P36/'1 minus TOT (EAF)'!P85</f>
        <v>39.06414059906308</v>
      </c>
      <c r="Q36" s="22">
        <f>'Raw Data (EAF)'!Q36/'1 minus TOT (EAF)'!Q85</f>
        <v>53.143794864331106</v>
      </c>
      <c r="R36" s="22">
        <f>'Raw Data (EAF)'!R36/'1 minus TOT (EAF)'!R85</f>
        <v>118.515864666246</v>
      </c>
      <c r="S36" s="22">
        <f>'Raw Data (EAF)'!S36/'1 minus TOT (EAF)'!S85</f>
        <v>181.24039987772625</v>
      </c>
      <c r="T36" s="22">
        <f>'Raw Data (EAF)'!T36/'1 minus TOT (EAF)'!T85</f>
        <v>218.30613904454208</v>
      </c>
      <c r="U36" s="22">
        <f>'Raw Data (EAF)'!U36/'1 minus TOT (EAF)'!U85</f>
        <v>279.57813506971092</v>
      </c>
      <c r="V36" s="22">
        <f>'Raw Data (EAF)'!V36/'1 minus TOT (EAF)'!V85</f>
        <v>328.26295553903094</v>
      </c>
      <c r="W36" s="22">
        <f>'Raw Data (EAF)'!W36/'1 minus TOT (EAF)'!W85</f>
        <v>328.1971448346913</v>
      </c>
      <c r="X36" s="22">
        <f>'Raw Data (EAF)'!X36/'1 minus TOT (EAF)'!X85</f>
        <v>297.71122032043445</v>
      </c>
      <c r="Y36" s="22">
        <f>'Raw Data (EAF)'!Y36/'1 minus TOT (EAF)'!Y85</f>
        <v>195.78041329657285</v>
      </c>
      <c r="Z36" s="22">
        <f>'Raw Data (EAF)'!Z36/'1 minus TOT (EAF)'!Z85</f>
        <v>45.117400721978761</v>
      </c>
      <c r="AA36" s="22">
        <f>'Raw Data (EAF)'!AA36/'1 minus TOT (EAF)'!AA85</f>
        <v>16.60641372368012</v>
      </c>
      <c r="AB36" s="22">
        <f>'Raw Data (EAF)'!AB36/'1 minus TOT (EAF)'!AB85</f>
        <v>0</v>
      </c>
      <c r="AC36" s="22">
        <v>1</v>
      </c>
    </row>
    <row r="37" spans="1:29" s="23" customFormat="1">
      <c r="A37" s="21">
        <v>1983</v>
      </c>
      <c r="B37" s="22">
        <f t="shared" si="0"/>
        <v>2122.4583329991028</v>
      </c>
      <c r="C37" s="22">
        <f>'Raw Data (EAF)'!C37/'1 minus TOT (EAF)'!C86</f>
        <v>0</v>
      </c>
      <c r="D37" s="22">
        <f>'Raw Data (EAF)'!D37/'1 minus TOT (EAF)'!D86</f>
        <v>1.0007203596523813</v>
      </c>
      <c r="E37" s="22">
        <f>'Raw Data (EAF)'!E37/'1 minus TOT (EAF)'!E86</f>
        <v>0</v>
      </c>
      <c r="F37" s="22">
        <f>'Raw Data (EAF)'!F37/'1 minus TOT (EAF)'!F86</f>
        <v>1.0003163391614429</v>
      </c>
      <c r="G37" s="22">
        <f>'Raw Data (EAF)'!G37/'1 minus TOT (EAF)'!G86</f>
        <v>3.0007648004734686</v>
      </c>
      <c r="H37" s="22">
        <f t="shared" si="1"/>
        <v>5.0018014992872928</v>
      </c>
      <c r="I37" s="22">
        <f>'Raw Data (EAF)'!I37/'1 minus TOT (EAF)'!I86</f>
        <v>2.0004051272289405</v>
      </c>
      <c r="J37" s="22">
        <f>'Raw Data (EAF)'!J37/'1 minus TOT (EAF)'!J86</f>
        <v>3.0005702225539945</v>
      </c>
      <c r="K37" s="22">
        <f>'Raw Data (EAF)'!K37/'1 minus TOT (EAF)'!K86</f>
        <v>11.005056254818006</v>
      </c>
      <c r="L37" s="22">
        <f>'Raw Data (EAF)'!L37/'1 minus TOT (EAF)'!L86</f>
        <v>12.006065844561016</v>
      </c>
      <c r="M37" s="22">
        <f>'Raw Data (EAF)'!M37/'1 minus TOT (EAF)'!M86</f>
        <v>18.009910059135695</v>
      </c>
      <c r="N37" s="22">
        <f>'Raw Data (EAF)'!N37/'1 minus TOT (EAF)'!N86</f>
        <v>19.01256605957359</v>
      </c>
      <c r="O37" s="22">
        <f>'Raw Data (EAF)'!O37/'1 minus TOT (EAF)'!O86</f>
        <v>25.024099901506549</v>
      </c>
      <c r="P37" s="22">
        <f>'Raw Data (EAF)'!P37/'1 minus TOT (EAF)'!P86</f>
        <v>28.04444293500417</v>
      </c>
      <c r="Q37" s="22">
        <f>'Raw Data (EAF)'!Q37/'1 minus TOT (EAF)'!Q86</f>
        <v>67.176045883509289</v>
      </c>
      <c r="R37" s="22">
        <f>'Raw Data (EAF)'!R37/'1 minus TOT (EAF)'!R86</f>
        <v>94.414225230801534</v>
      </c>
      <c r="S37" s="22">
        <f>'Raw Data (EAF)'!S37/'1 minus TOT (EAF)'!S86</f>
        <v>148.01470157967677</v>
      </c>
      <c r="T37" s="22">
        <f>'Raw Data (EAF)'!T37/'1 minus TOT (EAF)'!T86</f>
        <v>217.31426850630547</v>
      </c>
      <c r="U37" s="22">
        <f>'Raw Data (EAF)'!U37/'1 minus TOT (EAF)'!U86</f>
        <v>253.13453380401847</v>
      </c>
      <c r="V37" s="22">
        <f>'Raw Data (EAF)'!V37/'1 minus TOT (EAF)'!V86</f>
        <v>342.65884699809868</v>
      </c>
      <c r="W37" s="22">
        <f>'Raw Data (EAF)'!W37/'1 minus TOT (EAF)'!W86</f>
        <v>327.18835435562653</v>
      </c>
      <c r="X37" s="22">
        <f>'Raw Data (EAF)'!X37/'1 minus TOT (EAF)'!X86</f>
        <v>316.10887781932445</v>
      </c>
      <c r="Y37" s="22">
        <f>'Raw Data (EAF)'!Y37/'1 minus TOT (EAF)'!Y86</f>
        <v>163.39486257294476</v>
      </c>
      <c r="Z37" s="22">
        <f>'Raw Data (EAF)'!Z37/'1 minus TOT (EAF)'!Z86</f>
        <v>54.009361948704402</v>
      </c>
      <c r="AA37" s="22">
        <f>'Raw Data (EAF)'!AA37/'1 minus TOT (EAF)'!AA86</f>
        <v>12.581976791038763</v>
      </c>
      <c r="AB37" s="22">
        <f>'Raw Data (EAF)'!AB37/'1 minus TOT (EAF)'!AB86</f>
        <v>3.3573596053845227</v>
      </c>
      <c r="AC37" s="22"/>
    </row>
    <row r="38" spans="1:29" s="23" customFormat="1">
      <c r="A38" s="21">
        <v>1984</v>
      </c>
      <c r="B38" s="22">
        <f t="shared" si="0"/>
        <v>2017.6559388739197</v>
      </c>
      <c r="C38" s="22">
        <f>'Raw Data (EAF)'!C38/'1 minus TOT (EAF)'!C87</f>
        <v>0</v>
      </c>
      <c r="D38" s="22">
        <f>'Raw Data (EAF)'!D38/'1 minus TOT (EAF)'!D87</f>
        <v>0</v>
      </c>
      <c r="E38" s="22">
        <f>'Raw Data (EAF)'!E38/'1 minus TOT (EAF)'!E87</f>
        <v>1.0004201367620185</v>
      </c>
      <c r="F38" s="22">
        <f>'Raw Data (EAF)'!F38/'1 minus TOT (EAF)'!F87</f>
        <v>0</v>
      </c>
      <c r="G38" s="22">
        <f>'Raw Data (EAF)'!G38/'1 minus TOT (EAF)'!G87</f>
        <v>1.0002571846909885</v>
      </c>
      <c r="H38" s="22">
        <f t="shared" si="1"/>
        <v>2.0006773214530069</v>
      </c>
      <c r="I38" s="22">
        <f>'Raw Data (EAF)'!I38/'1 minus TOT (EAF)'!I87</f>
        <v>1.0001927150716747</v>
      </c>
      <c r="J38" s="22">
        <f>'Raw Data (EAF)'!J38/'1 minus TOT (EAF)'!J87</f>
        <v>5.0010196806192253</v>
      </c>
      <c r="K38" s="22">
        <f>'Raw Data (EAF)'!K38/'1 minus TOT (EAF)'!K87</f>
        <v>10.00470076150615</v>
      </c>
      <c r="L38" s="22">
        <f>'Raw Data (EAF)'!L38/'1 minus TOT (EAF)'!L87</f>
        <v>12.00624680754254</v>
      </c>
      <c r="M38" s="22">
        <f>'Raw Data (EAF)'!M38/'1 minus TOT (EAF)'!M87</f>
        <v>15.007990331832323</v>
      </c>
      <c r="N38" s="22">
        <f>'Raw Data (EAF)'!N38/'1 minus TOT (EAF)'!N87</f>
        <v>17.011431228691535</v>
      </c>
      <c r="O38" s="22">
        <f>'Raw Data (EAF)'!O38/'1 minus TOT (EAF)'!O87</f>
        <v>32.031272540066162</v>
      </c>
      <c r="P38" s="22">
        <f>'Raw Data (EAF)'!P38/'1 minus TOT (EAF)'!P87</f>
        <v>44.069449442032301</v>
      </c>
      <c r="Q38" s="22">
        <f>'Raw Data (EAF)'!Q38/'1 minus TOT (EAF)'!Q87</f>
        <v>33.085747586861686</v>
      </c>
      <c r="R38" s="22">
        <f>'Raw Data (EAF)'!R38/'1 minus TOT (EAF)'!R87</f>
        <v>77.331802882535115</v>
      </c>
      <c r="S38" s="22">
        <f>'Raw Data (EAF)'!S38/'1 minus TOT (EAF)'!S87</f>
        <v>134.92027097907504</v>
      </c>
      <c r="T38" s="22">
        <f>'Raw Data (EAF)'!T38/'1 minus TOT (EAF)'!T87</f>
        <v>231.44701764411855</v>
      </c>
      <c r="U38" s="22">
        <f>'Raw Data (EAF)'!U38/'1 minus TOT (EAF)'!U87</f>
        <v>284.66442122031413</v>
      </c>
      <c r="V38" s="22">
        <f>'Raw Data (EAF)'!V38/'1 minus TOT (EAF)'!V87</f>
        <v>295.45275905063073</v>
      </c>
      <c r="W38" s="22">
        <f>'Raw Data (EAF)'!W38/'1 minus TOT (EAF)'!W87</f>
        <v>314.6852871770223</v>
      </c>
      <c r="X38" s="22">
        <f>'Raw Data (EAF)'!X38/'1 minus TOT (EAF)'!X87</f>
        <v>272.01152459436867</v>
      </c>
      <c r="Y38" s="22">
        <f>'Raw Data (EAF)'!Y38/'1 minus TOT (EAF)'!Y87</f>
        <v>167.69802697030136</v>
      </c>
      <c r="Z38" s="22">
        <f>'Raw Data (EAF)'!Z38/'1 minus TOT (EAF)'!Z87</f>
        <v>52.614720430058604</v>
      </c>
      <c r="AA38" s="22">
        <f>'Raw Data (EAF)'!AA38/'1 minus TOT (EAF)'!AA87</f>
        <v>13.928310437466155</v>
      </c>
      <c r="AB38" s="22">
        <f>'Raw Data (EAF)'!AB38/'1 minus TOT (EAF)'!AB87</f>
        <v>1.6830690723528339</v>
      </c>
      <c r="AC38" s="22"/>
    </row>
    <row r="39" spans="1:29" s="23" customFormat="1">
      <c r="A39" s="21">
        <v>1985</v>
      </c>
      <c r="B39" s="22">
        <f t="shared" si="0"/>
        <v>1820.6383637608903</v>
      </c>
      <c r="C39" s="22">
        <f>'Raw Data (EAF)'!C39/'1 minus TOT (EAF)'!C88</f>
        <v>0</v>
      </c>
      <c r="D39" s="22">
        <f>'Raw Data (EAF)'!D39/'1 minus TOT (EAF)'!D88</f>
        <v>0</v>
      </c>
      <c r="E39" s="22">
        <f>'Raw Data (EAF)'!E39/'1 minus TOT (EAF)'!E88</f>
        <v>0</v>
      </c>
      <c r="F39" s="22">
        <f>'Raw Data (EAF)'!F39/'1 minus TOT (EAF)'!F88</f>
        <v>1.0003012151150101</v>
      </c>
      <c r="G39" s="22">
        <f>'Raw Data (EAF)'!G39/'1 minus TOT (EAF)'!G88</f>
        <v>2.0004893574677425</v>
      </c>
      <c r="H39" s="22">
        <f t="shared" si="1"/>
        <v>3.0007905725827526</v>
      </c>
      <c r="I39" s="22">
        <f>'Raw Data (EAF)'!I39/'1 minus TOT (EAF)'!I88</f>
        <v>2.0003843390385994</v>
      </c>
      <c r="J39" s="22">
        <f>'Raw Data (EAF)'!J39/'1 minus TOT (EAF)'!J88</f>
        <v>2.0003900334723248</v>
      </c>
      <c r="K39" s="22">
        <f>'Raw Data (EAF)'!K39/'1 minus TOT (EAF)'!K88</f>
        <v>7.0032660476897668</v>
      </c>
      <c r="L39" s="22">
        <f>'Raw Data (EAF)'!L39/'1 minus TOT (EAF)'!L88</f>
        <v>17.008489670900406</v>
      </c>
      <c r="M39" s="22">
        <f>'Raw Data (EAF)'!M39/'1 minus TOT (EAF)'!M88</f>
        <v>21.011036109480077</v>
      </c>
      <c r="N39" s="22">
        <f>'Raw Data (EAF)'!N39/'1 minus TOT (EAF)'!N88</f>
        <v>18.012049497720021</v>
      </c>
      <c r="O39" s="22">
        <f>'Raw Data (EAF)'!O39/'1 minus TOT (EAF)'!O88</f>
        <v>20.019080912596742</v>
      </c>
      <c r="P39" s="22">
        <f>'Raw Data (EAF)'!P39/'1 minus TOT (EAF)'!P88</f>
        <v>31.048055015407844</v>
      </c>
      <c r="Q39" s="22">
        <f>'Raw Data (EAF)'!Q39/'1 minus TOT (EAF)'!Q88</f>
        <v>42.109000905707553</v>
      </c>
      <c r="R39" s="22">
        <f>'Raw Data (EAF)'!R39/'1 minus TOT (EAF)'!R88</f>
        <v>69.296206497509246</v>
      </c>
      <c r="S39" s="22">
        <f>'Raw Data (EAF)'!S39/'1 minus TOT (EAF)'!S88</f>
        <v>134.91185232612878</v>
      </c>
      <c r="T39" s="22">
        <f>'Raw Data (EAF)'!T39/'1 minus TOT (EAF)'!T88</f>
        <v>201.12404037530203</v>
      </c>
      <c r="U39" s="22">
        <f>'Raw Data (EAF)'!U39/'1 minus TOT (EAF)'!U88</f>
        <v>229.74720179137125</v>
      </c>
      <c r="V39" s="22">
        <f>'Raw Data (EAF)'!V39/'1 minus TOT (EAF)'!V88</f>
        <v>280.04963256230633</v>
      </c>
      <c r="W39" s="22">
        <f>'Raw Data (EAF)'!W39/'1 minus TOT (EAF)'!W88</f>
        <v>274.06916161188337</v>
      </c>
      <c r="X39" s="22">
        <f>'Raw Data (EAF)'!X39/'1 minus TOT (EAF)'!X88</f>
        <v>247.53209966053322</v>
      </c>
      <c r="Y39" s="22">
        <f>'Raw Data (EAF)'!Y39/'1 minus TOT (EAF)'!Y88</f>
        <v>148.69432136286903</v>
      </c>
      <c r="Z39" s="22">
        <f>'Raw Data (EAF)'!Z39/'1 minus TOT (EAF)'!Z88</f>
        <v>56.548025985695574</v>
      </c>
      <c r="AA39" s="22">
        <f>'Raw Data (EAF)'!AA39/'1 minus TOT (EAF)'!AA88</f>
        <v>15.45327848269546</v>
      </c>
      <c r="AB39" s="22">
        <f>'Raw Data (EAF)'!AB39/'1 minus TOT (EAF)'!AB88</f>
        <v>0</v>
      </c>
      <c r="AC39" s="22"/>
    </row>
    <row r="40" spans="1:29" s="23" customFormat="1">
      <c r="A40" s="21">
        <v>1986</v>
      </c>
      <c r="B40" s="22">
        <f t="shared" si="0"/>
        <v>1612.5310218090299</v>
      </c>
      <c r="C40" s="22">
        <f>'Raw Data (EAF)'!C40/'1 minus TOT (EAF)'!C89</f>
        <v>1.0077861836655806</v>
      </c>
      <c r="D40" s="22">
        <f>'Raw Data (EAF)'!D40/'1 minus TOT (EAF)'!D89</f>
        <v>1.0006656790762245</v>
      </c>
      <c r="E40" s="22">
        <f>'Raw Data (EAF)'!E40/'1 minus TOT (EAF)'!E89</f>
        <v>1.0004201380139108</v>
      </c>
      <c r="F40" s="22">
        <f>'Raw Data (EAF)'!F40/'1 minus TOT (EAF)'!F89</f>
        <v>0</v>
      </c>
      <c r="G40" s="22">
        <f>'Raw Data (EAF)'!G40/'1 minus TOT (EAF)'!G89</f>
        <v>0</v>
      </c>
      <c r="H40" s="22">
        <f t="shared" si="1"/>
        <v>3.0088720007557157</v>
      </c>
      <c r="I40" s="22">
        <f>'Raw Data (EAF)'!I40/'1 minus TOT (EAF)'!I89</f>
        <v>2.0003484556051743</v>
      </c>
      <c r="J40" s="22">
        <f>'Raw Data (EAF)'!J40/'1 minus TOT (EAF)'!J89</f>
        <v>5.0009913016167058</v>
      </c>
      <c r="K40" s="22">
        <f>'Raw Data (EAF)'!K40/'1 minus TOT (EAF)'!K89</f>
        <v>8.0038701261888789</v>
      </c>
      <c r="L40" s="22">
        <f>'Raw Data (EAF)'!L40/'1 minus TOT (EAF)'!L89</f>
        <v>13.006775829906157</v>
      </c>
      <c r="M40" s="22">
        <f>'Raw Data (EAF)'!M40/'1 minus TOT (EAF)'!M89</f>
        <v>15.008155533459156</v>
      </c>
      <c r="N40" s="22">
        <f>'Raw Data (EAF)'!N40/'1 minus TOT (EAF)'!N89</f>
        <v>17.011608159668231</v>
      </c>
      <c r="O40" s="22">
        <f>'Raw Data (EAF)'!O40/'1 minus TOT (EAF)'!O89</f>
        <v>25.023609750869561</v>
      </c>
      <c r="P40" s="22">
        <f>'Raw Data (EAF)'!P40/'1 minus TOT (EAF)'!P89</f>
        <v>21.03320130933119</v>
      </c>
      <c r="Q40" s="22">
        <f>'Raw Data (EAF)'!Q40/'1 minus TOT (EAF)'!Q89</f>
        <v>30.075294479846747</v>
      </c>
      <c r="R40" s="22">
        <f>'Raw Data (EAF)'!R40/'1 minus TOT (EAF)'!R89</f>
        <v>52.219442621095354</v>
      </c>
      <c r="S40" s="22">
        <f>'Raw Data (EAF)'!S40/'1 minus TOT (EAF)'!S89</f>
        <v>97.641637331463187</v>
      </c>
      <c r="T40" s="22">
        <f>'Raw Data (EAF)'!T40/'1 minus TOT (EAF)'!T89</f>
        <v>153.61315630756076</v>
      </c>
      <c r="U40" s="22">
        <f>'Raw Data (EAF)'!U40/'1 minus TOT (EAF)'!U89</f>
        <v>228.72078437701913</v>
      </c>
      <c r="V40" s="22">
        <f>'Raw Data (EAF)'!V40/'1 minus TOT (EAF)'!V89</f>
        <v>256.49601332790036</v>
      </c>
      <c r="W40" s="22">
        <f>'Raw Data (EAF)'!W40/'1 minus TOT (EAF)'!W89</f>
        <v>253.1130194414495</v>
      </c>
      <c r="X40" s="22">
        <f>'Raw Data (EAF)'!X40/'1 minus TOT (EAF)'!X89</f>
        <v>207.68876592013686</v>
      </c>
      <c r="Y40" s="22">
        <f>'Raw Data (EAF)'!Y40/'1 minus TOT (EAF)'!Y89</f>
        <v>137.08477339709705</v>
      </c>
      <c r="Z40" s="22">
        <f>'Raw Data (EAF)'!Z40/'1 minus TOT (EAF)'!Z89</f>
        <v>68.575771468357971</v>
      </c>
      <c r="AA40" s="22">
        <f>'Raw Data (EAF)'!AA40/'1 minus TOT (EAF)'!AA89</f>
        <v>18.204930669702161</v>
      </c>
      <c r="AB40" s="22">
        <f>'Raw Data (EAF)'!AB40/'1 minus TOT (EAF)'!AB89</f>
        <v>0</v>
      </c>
      <c r="AC40" s="22"/>
    </row>
    <row r="41" spans="1:29" s="23" customFormat="1">
      <c r="A41" s="21">
        <v>1987</v>
      </c>
      <c r="B41" s="22">
        <f t="shared" si="0"/>
        <v>1284.1194974353427</v>
      </c>
      <c r="C41" s="22">
        <f>'Raw Data (EAF)'!C41/'1 minus TOT (EAF)'!C90</f>
        <v>1.0076611373602331</v>
      </c>
      <c r="D41" s="22">
        <f>'Raw Data (EAF)'!D41/'1 minus TOT (EAF)'!D90</f>
        <v>0</v>
      </c>
      <c r="E41" s="22">
        <f>'Raw Data (EAF)'!E41/'1 minus TOT (EAF)'!E90</f>
        <v>1.0004257144894944</v>
      </c>
      <c r="F41" s="22">
        <f>'Raw Data (EAF)'!F41/'1 minus TOT (EAF)'!F90</f>
        <v>1.0003014220609288</v>
      </c>
      <c r="G41" s="22">
        <f>'Raw Data (EAF)'!G41/'1 minus TOT (EAF)'!G90</f>
        <v>0</v>
      </c>
      <c r="H41" s="22">
        <f t="shared" si="1"/>
        <v>3.008388273910656</v>
      </c>
      <c r="I41" s="22">
        <f>'Raw Data (EAF)'!I41/'1 minus TOT (EAF)'!I90</f>
        <v>2.0003612940378157</v>
      </c>
      <c r="J41" s="22">
        <f>'Raw Data (EAF)'!J41/'1 minus TOT (EAF)'!J90</f>
        <v>4.0007152323185338</v>
      </c>
      <c r="K41" s="22">
        <f>'Raw Data (EAF)'!K41/'1 minus TOT (EAF)'!K90</f>
        <v>5.002386981874122</v>
      </c>
      <c r="L41" s="22">
        <f>'Raw Data (EAF)'!L41/'1 minus TOT (EAF)'!L90</f>
        <v>6.0029837925610829</v>
      </c>
      <c r="M41" s="22">
        <f>'Raw Data (EAF)'!M41/'1 minus TOT (EAF)'!M90</f>
        <v>9.005136903774158</v>
      </c>
      <c r="N41" s="22">
        <f>'Raw Data (EAF)'!N41/'1 minus TOT (EAF)'!N90</f>
        <v>10.007002264442521</v>
      </c>
      <c r="O41" s="22">
        <f>'Raw Data (EAF)'!O41/'1 minus TOT (EAF)'!O90</f>
        <v>14.013670501609839</v>
      </c>
      <c r="P41" s="22">
        <f>'Raw Data (EAF)'!P41/'1 minus TOT (EAF)'!P90</f>
        <v>20.029437954757022</v>
      </c>
      <c r="Q41" s="22">
        <f>'Raw Data (EAF)'!Q41/'1 minus TOT (EAF)'!Q90</f>
        <v>22.055219026665579</v>
      </c>
      <c r="R41" s="22">
        <f>'Raw Data (EAF)'!R41/'1 minus TOT (EAF)'!R90</f>
        <v>41.170445322584598</v>
      </c>
      <c r="S41" s="22">
        <f>'Raw Data (EAF)'!S41/'1 minus TOT (EAF)'!S90</f>
        <v>71.472292205565594</v>
      </c>
      <c r="T41" s="22">
        <f>'Raw Data (EAF)'!T41/'1 minus TOT (EAF)'!T90</f>
        <v>124.29238471234878</v>
      </c>
      <c r="U41" s="22">
        <f>'Raw Data (EAF)'!U41/'1 minus TOT (EAF)'!U90</f>
        <v>161.59260160209084</v>
      </c>
      <c r="V41" s="22">
        <f>'Raw Data (EAF)'!V41/'1 minus TOT (EAF)'!V90</f>
        <v>185.62862066520123</v>
      </c>
      <c r="W41" s="22">
        <f>'Raw Data (EAF)'!W41/'1 minus TOT (EAF)'!W90</f>
        <v>210.32093346847319</v>
      </c>
      <c r="X41" s="22">
        <f>'Raw Data (EAF)'!X41/'1 minus TOT (EAF)'!X90</f>
        <v>207.57350901385962</v>
      </c>
      <c r="Y41" s="22">
        <f>'Raw Data (EAF)'!Y41/'1 minus TOT (EAF)'!Y90</f>
        <v>120.08645025136073</v>
      </c>
      <c r="Z41" s="22">
        <f>'Raw Data (EAF)'!Z41/'1 minus TOT (EAF)'!Z90</f>
        <v>51.408592179035274</v>
      </c>
      <c r="AA41" s="22">
        <f>'Raw Data (EAF)'!AA41/'1 minus TOT (EAF)'!AA90</f>
        <v>15.448365788871884</v>
      </c>
      <c r="AB41" s="22">
        <f>'Raw Data (EAF)'!AB41/'1 minus TOT (EAF)'!AB90</f>
        <v>0</v>
      </c>
      <c r="AC41" s="22"/>
    </row>
    <row r="42" spans="1:29" s="23" customFormat="1">
      <c r="A42" s="21">
        <v>1988</v>
      </c>
      <c r="B42" s="22">
        <f t="shared" si="0"/>
        <v>1150.3450277615334</v>
      </c>
      <c r="C42" s="22">
        <f>'Raw Data (EAF)'!C42/'1 minus TOT (EAF)'!C91</f>
        <v>0</v>
      </c>
      <c r="D42" s="22">
        <f>'Raw Data (EAF)'!D42/'1 minus TOT (EAF)'!D91</f>
        <v>0</v>
      </c>
      <c r="E42" s="22">
        <f>'Raw Data (EAF)'!E42/'1 minus TOT (EAF)'!E91</f>
        <v>1.0003896877370264</v>
      </c>
      <c r="F42" s="22">
        <f>'Raw Data (EAF)'!F42/'1 minus TOT (EAF)'!F91</f>
        <v>2.0006302061020129</v>
      </c>
      <c r="G42" s="22">
        <f>'Raw Data (EAF)'!G42/'1 minus TOT (EAF)'!G91</f>
        <v>0</v>
      </c>
      <c r="H42" s="22">
        <f t="shared" si="1"/>
        <v>3.0010198938390396</v>
      </c>
      <c r="I42" s="22">
        <f>'Raw Data (EAF)'!I42/'1 minus TOT (EAF)'!I91</f>
        <v>2.0003725058462565</v>
      </c>
      <c r="J42" s="22">
        <f>'Raw Data (EAF)'!J42/'1 minus TOT (EAF)'!J91</f>
        <v>2.0003759864000878</v>
      </c>
      <c r="K42" s="22">
        <f>'Raw Data (EAF)'!K42/'1 minus TOT (EAF)'!K91</f>
        <v>4.0018945478453469</v>
      </c>
      <c r="L42" s="22">
        <f>'Raw Data (EAF)'!L42/'1 minus TOT (EAF)'!L91</f>
        <v>6.0030071481825873</v>
      </c>
      <c r="M42" s="22">
        <f>'Raw Data (EAF)'!M42/'1 minus TOT (EAF)'!M91</f>
        <v>7.0039301471346533</v>
      </c>
      <c r="N42" s="22">
        <f>'Raw Data (EAF)'!N42/'1 minus TOT (EAF)'!N91</f>
        <v>14.00970404725633</v>
      </c>
      <c r="O42" s="22">
        <f>'Raw Data (EAF)'!O42/'1 minus TOT (EAF)'!O91</f>
        <v>18.017402352345819</v>
      </c>
      <c r="P42" s="22">
        <f>'Raw Data (EAF)'!P42/'1 minus TOT (EAF)'!P91</f>
        <v>24.035421849867827</v>
      </c>
      <c r="Q42" s="22">
        <f>'Raw Data (EAF)'!Q42/'1 minus TOT (EAF)'!Q91</f>
        <v>25.061415044944756</v>
      </c>
      <c r="R42" s="22">
        <f>'Raw Data (EAF)'!R42/'1 minus TOT (EAF)'!R91</f>
        <v>33.135313615731903</v>
      </c>
      <c r="S42" s="22">
        <f>'Raw Data (EAF)'!S42/'1 minus TOT (EAF)'!S91</f>
        <v>57.38194141856777</v>
      </c>
      <c r="T42" s="22">
        <f>'Raw Data (EAF)'!T42/'1 minus TOT (EAF)'!T91</f>
        <v>105.08904415048534</v>
      </c>
      <c r="U42" s="22">
        <f>'Raw Data (EAF)'!U42/'1 minus TOT (EAF)'!U91</f>
        <v>148.36068558795381</v>
      </c>
      <c r="V42" s="22">
        <f>'Raw Data (EAF)'!V42/'1 minus TOT (EAF)'!V91</f>
        <v>177.41265013616095</v>
      </c>
      <c r="W42" s="22">
        <f>'Raw Data (EAF)'!W42/'1 minus TOT (EAF)'!W91</f>
        <v>183.21498348149478</v>
      </c>
      <c r="X42" s="22">
        <f>'Raw Data (EAF)'!X42/'1 minus TOT (EAF)'!X91</f>
        <v>170.32976648475577</v>
      </c>
      <c r="Y42" s="22">
        <f>'Raw Data (EAF)'!Y42/'1 minus TOT (EAF)'!Y91</f>
        <v>112.44352498242095</v>
      </c>
      <c r="Z42" s="22">
        <f>'Raw Data (EAF)'!Z42/'1 minus TOT (EAF)'!Z91</f>
        <v>46.532863179468812</v>
      </c>
      <c r="AA42" s="22">
        <f>'Raw Data (EAF)'!AA42/'1 minus TOT (EAF)'!AA91</f>
        <v>11.309711200830739</v>
      </c>
      <c r="AB42" s="22">
        <f>'Raw Data (EAF)'!AB42/'1 minus TOT (EAF)'!AB91</f>
        <v>0</v>
      </c>
      <c r="AC42" s="22"/>
    </row>
    <row r="43" spans="1:29" s="23" customFormat="1">
      <c r="A43" s="21">
        <v>1989</v>
      </c>
      <c r="B43" s="22">
        <f t="shared" si="0"/>
        <v>1070.2119022011248</v>
      </c>
      <c r="C43" s="22">
        <f>'Raw Data (EAF)'!C43/'1 minus TOT (EAF)'!C92</f>
        <v>1.0074505424162339</v>
      </c>
      <c r="D43" s="22">
        <f>'Raw Data (EAF)'!D43/'1 minus TOT (EAF)'!D92</f>
        <v>0</v>
      </c>
      <c r="E43" s="22">
        <f>'Raw Data (EAF)'!E43/'1 minus TOT (EAF)'!E92</f>
        <v>0</v>
      </c>
      <c r="F43" s="22">
        <f>'Raw Data (EAF)'!F43/'1 minus TOT (EAF)'!F92</f>
        <v>1.00029142182092</v>
      </c>
      <c r="G43" s="22">
        <f>'Raw Data (EAF)'!G43/'1 minus TOT (EAF)'!G92</f>
        <v>0</v>
      </c>
      <c r="H43" s="22">
        <f t="shared" si="1"/>
        <v>2.0077419642371539</v>
      </c>
      <c r="I43" s="22">
        <f>'Raw Data (EAF)'!I43/'1 minus TOT (EAF)'!I92</f>
        <v>3.0005626511566796</v>
      </c>
      <c r="J43" s="22">
        <f>'Raw Data (EAF)'!J43/'1 minus TOT (EAF)'!J92</f>
        <v>3.0005761234357302</v>
      </c>
      <c r="K43" s="22">
        <f>'Raw Data (EAF)'!K43/'1 minus TOT (EAF)'!K92</f>
        <v>9.0043765825022462</v>
      </c>
      <c r="L43" s="22">
        <f>'Raw Data (EAF)'!L43/'1 minus TOT (EAF)'!L92</f>
        <v>9.0043291940196912</v>
      </c>
      <c r="M43" s="22">
        <f>'Raw Data (EAF)'!M43/'1 minus TOT (EAF)'!M92</f>
        <v>14.007697791015104</v>
      </c>
      <c r="N43" s="22">
        <f>'Raw Data (EAF)'!N43/'1 minus TOT (EAF)'!N92</f>
        <v>7.004972421747925</v>
      </c>
      <c r="O43" s="22">
        <f>'Raw Data (EAF)'!O43/'1 minus TOT (EAF)'!O92</f>
        <v>14.013095829589457</v>
      </c>
      <c r="P43" s="22">
        <f>'Raw Data (EAF)'!P43/'1 minus TOT (EAF)'!P92</f>
        <v>16.023530537764309</v>
      </c>
      <c r="Q43" s="22">
        <f>'Raw Data (EAF)'!Q43/'1 minus TOT (EAF)'!Q92</f>
        <v>31.07347430870345</v>
      </c>
      <c r="R43" s="22">
        <f>'Raw Data (EAF)'!R43/'1 minus TOT (EAF)'!R92</f>
        <v>23.092481557439775</v>
      </c>
      <c r="S43" s="22">
        <f>'Raw Data (EAF)'!S43/'1 minus TOT (EAF)'!S92</f>
        <v>56.364864034384098</v>
      </c>
      <c r="T43" s="22">
        <f>'Raw Data (EAF)'!T43/'1 minus TOT (EAF)'!T92</f>
        <v>90.921140205571461</v>
      </c>
      <c r="U43" s="22">
        <f>'Raw Data (EAF)'!U43/'1 minus TOT (EAF)'!U92</f>
        <v>145.25352885006404</v>
      </c>
      <c r="V43" s="22">
        <f>'Raw Data (EAF)'!V43/'1 minus TOT (EAF)'!V92</f>
        <v>160.90946244594568</v>
      </c>
      <c r="W43" s="22">
        <f>'Raw Data (EAF)'!W43/'1 minus TOT (EAF)'!W92</f>
        <v>166.41016717903747</v>
      </c>
      <c r="X43" s="22">
        <f>'Raw Data (EAF)'!X43/'1 minus TOT (EAF)'!X92</f>
        <v>173.15417988404786</v>
      </c>
      <c r="Y43" s="22">
        <f>'Raw Data (EAF)'!Y43/'1 minus TOT (EAF)'!Y92</f>
        <v>100.7430009959909</v>
      </c>
      <c r="Z43" s="22">
        <f>'Raw Data (EAF)'!Z43/'1 minus TOT (EAF)'!Z92</f>
        <v>35.118075857773881</v>
      </c>
      <c r="AA43" s="22">
        <f>'Raw Data (EAF)'!AA43/'1 minus TOT (EAF)'!AA92</f>
        <v>8.3762475363365816</v>
      </c>
      <c r="AB43" s="22">
        <f>'Raw Data (EAF)'!AB43/'1 minus TOT (EAF)'!AB92</f>
        <v>1.7283962503610473</v>
      </c>
      <c r="AC43" s="22"/>
    </row>
    <row r="44" spans="1:29" s="23" customFormat="1">
      <c r="A44" s="21">
        <v>1990</v>
      </c>
      <c r="B44" s="22">
        <f t="shared" si="0"/>
        <v>800.3960554085977</v>
      </c>
      <c r="C44" s="22">
        <f>'Raw Data (EAF)'!C44/'1 minus TOT (EAF)'!C93</f>
        <v>0</v>
      </c>
      <c r="D44" s="22">
        <f>'Raw Data (EAF)'!D44/'1 minus TOT (EAF)'!D93</f>
        <v>0</v>
      </c>
      <c r="E44" s="22">
        <f>'Raw Data (EAF)'!E44/'1 minus TOT (EAF)'!E93</f>
        <v>0</v>
      </c>
      <c r="F44" s="22">
        <f>'Raw Data (EAF)'!F44/'1 minus TOT (EAF)'!F93</f>
        <v>0</v>
      </c>
      <c r="G44" s="22">
        <f>'Raw Data (EAF)'!G44/'1 minus TOT (EAF)'!G93</f>
        <v>0</v>
      </c>
      <c r="H44" s="22">
        <f t="shared" si="1"/>
        <v>0</v>
      </c>
      <c r="I44" s="22">
        <f>'Raw Data (EAF)'!I44/'1 minus TOT (EAF)'!I93</f>
        <v>0</v>
      </c>
      <c r="J44" s="22">
        <f>'Raw Data (EAF)'!J44/'1 minus TOT (EAF)'!J93</f>
        <v>5.0009360879770295</v>
      </c>
      <c r="K44" s="22">
        <f>'Raw Data (EAF)'!K44/'1 minus TOT (EAF)'!K93</f>
        <v>6.0027477121582571</v>
      </c>
      <c r="L44" s="22">
        <f>'Raw Data (EAF)'!L44/'1 minus TOT (EAF)'!L93</f>
        <v>6.0027848701581519</v>
      </c>
      <c r="M44" s="22">
        <f>'Raw Data (EAF)'!M44/'1 minus TOT (EAF)'!M93</f>
        <v>7.0038075421052612</v>
      </c>
      <c r="N44" s="22">
        <f>'Raw Data (EAF)'!N44/'1 minus TOT (EAF)'!N93</f>
        <v>6.0041141752590113</v>
      </c>
      <c r="O44" s="22">
        <f>'Raw Data (EAF)'!O44/'1 minus TOT (EAF)'!O93</f>
        <v>15.014182456388273</v>
      </c>
      <c r="P44" s="22">
        <f>'Raw Data (EAF)'!P44/'1 minus TOT (EAF)'!P93</f>
        <v>13.018318143977856</v>
      </c>
      <c r="Q44" s="22">
        <f>'Raw Data (EAF)'!Q44/'1 minus TOT (EAF)'!Q93</f>
        <v>22.052517008119736</v>
      </c>
      <c r="R44" s="22">
        <f>'Raw Data (EAF)'!R44/'1 minus TOT (EAF)'!R93</f>
        <v>24.094403533395369</v>
      </c>
      <c r="S44" s="22">
        <f>'Raw Data (EAF)'!S44/'1 minus TOT (EAF)'!S93</f>
        <v>46.292050398568826</v>
      </c>
      <c r="T44" s="22">
        <f>'Raw Data (EAF)'!T44/'1 minus TOT (EAF)'!T93</f>
        <v>60.611416595872576</v>
      </c>
      <c r="U44" s="22">
        <f>'Raw Data (EAF)'!U44/'1 minus TOT (EAF)'!U93</f>
        <v>87.333515603640208</v>
      </c>
      <c r="V44" s="22">
        <f>'Raw Data (EAF)'!V44/'1 minus TOT (EAF)'!V93</f>
        <v>112.69322054641836</v>
      </c>
      <c r="W44" s="22">
        <f>'Raw Data (EAF)'!W44/'1 minus TOT (EAF)'!W93</f>
        <v>142.3803818826778</v>
      </c>
      <c r="X44" s="22">
        <f>'Raw Data (EAF)'!X44/'1 minus TOT (EAF)'!X93</f>
        <v>115.24634402828831</v>
      </c>
      <c r="Y44" s="22">
        <f>'Raw Data (EAF)'!Y44/'1 minus TOT (EAF)'!Y93</f>
        <v>79.305904567331169</v>
      </c>
      <c r="Z44" s="22">
        <f>'Raw Data (EAF)'!Z44/'1 minus TOT (EAF)'!Z93</f>
        <v>46.841892420840537</v>
      </c>
      <c r="AA44" s="22">
        <f>'Raw Data (EAF)'!AA44/'1 minus TOT (EAF)'!AA93</f>
        <v>5.4975178354209815</v>
      </c>
      <c r="AB44" s="22">
        <f>'Raw Data (EAF)'!AB44/'1 minus TOT (EAF)'!AB93</f>
        <v>0</v>
      </c>
      <c r="AC44" s="22"/>
    </row>
    <row r="45" spans="1:29" s="23" customFormat="1">
      <c r="A45" s="21">
        <v>1991</v>
      </c>
      <c r="B45" s="22">
        <f t="shared" si="0"/>
        <v>770.31935018684192</v>
      </c>
      <c r="C45" s="22">
        <f>'Raw Data (EAF)'!C45/'1 minus TOT (EAF)'!C94</f>
        <v>1.0066360700821231</v>
      </c>
      <c r="D45" s="22">
        <f>'Raw Data (EAF)'!D45/'1 minus TOT (EAF)'!D94</f>
        <v>0</v>
      </c>
      <c r="E45" s="22">
        <f>'Raw Data (EAF)'!E45/'1 minus TOT (EAF)'!E94</f>
        <v>0</v>
      </c>
      <c r="F45" s="22">
        <f>'Raw Data (EAF)'!F45/'1 minus TOT (EAF)'!F94</f>
        <v>1.0002900279407199</v>
      </c>
      <c r="G45" s="22">
        <f>'Raw Data (EAF)'!G45/'1 minus TOT (EAF)'!G94</f>
        <v>1.0002158028991113</v>
      </c>
      <c r="H45" s="22">
        <f t="shared" si="1"/>
        <v>3.0071419009219547</v>
      </c>
      <c r="I45" s="22">
        <f>'Raw Data (EAF)'!I45/'1 minus TOT (EAF)'!I94</f>
        <v>4.0006774525425115</v>
      </c>
      <c r="J45" s="22">
        <f>'Raw Data (EAF)'!J45/'1 minus TOT (EAF)'!J94</f>
        <v>2.0003492673323913</v>
      </c>
      <c r="K45" s="22">
        <f>'Raw Data (EAF)'!K45/'1 minus TOT (EAF)'!K94</f>
        <v>6.0028128905855151</v>
      </c>
      <c r="L45" s="22">
        <f>'Raw Data (EAF)'!L45/'1 minus TOT (EAF)'!L94</f>
        <v>9.0041667590470329</v>
      </c>
      <c r="M45" s="22">
        <f>'Raw Data (EAF)'!M45/'1 minus TOT (EAF)'!M94</f>
        <v>7.0037011361118475</v>
      </c>
      <c r="N45" s="22">
        <f>'Raw Data (EAF)'!N45/'1 minus TOT (EAF)'!N94</f>
        <v>5.0034927671070131</v>
      </c>
      <c r="O45" s="22">
        <f>'Raw Data (EAF)'!O45/'1 minus TOT (EAF)'!O94</f>
        <v>7.0067301271391722</v>
      </c>
      <c r="P45" s="22">
        <f>'Raw Data (EAF)'!P45/'1 minus TOT (EAF)'!P94</f>
        <v>15.021046405998177</v>
      </c>
      <c r="Q45" s="22">
        <f>'Raw Data (EAF)'!Q45/'1 minus TOT (EAF)'!Q94</f>
        <v>24.05782457327911</v>
      </c>
      <c r="R45" s="22">
        <f>'Raw Data (EAF)'!R45/'1 minus TOT (EAF)'!R94</f>
        <v>34.131303559373663</v>
      </c>
      <c r="S45" s="22">
        <f>'Raw Data (EAF)'!S45/'1 minus TOT (EAF)'!S94</f>
        <v>31.199102259784222</v>
      </c>
      <c r="T45" s="22">
        <f>'Raw Data (EAF)'!T45/'1 minus TOT (EAF)'!T94</f>
        <v>61.613845320462374</v>
      </c>
      <c r="U45" s="22">
        <f>'Raw Data (EAF)'!U45/'1 minus TOT (EAF)'!U94</f>
        <v>75.142437709034439</v>
      </c>
      <c r="V45" s="22">
        <f>'Raw Data (EAF)'!V45/'1 minus TOT (EAF)'!V94</f>
        <v>112.66092330393413</v>
      </c>
      <c r="W45" s="22">
        <f>'Raw Data (EAF)'!W45/'1 minus TOT (EAF)'!W94</f>
        <v>119.44338452371606</v>
      </c>
      <c r="X45" s="22">
        <f>'Raw Data (EAF)'!X45/'1 minus TOT (EAF)'!X94</f>
        <v>120.48047611370176</v>
      </c>
      <c r="Y45" s="22">
        <f>'Raw Data (EAF)'!Y45/'1 minus TOT (EAF)'!Y94</f>
        <v>79.189504650842863</v>
      </c>
      <c r="Z45" s="22">
        <f>'Raw Data (EAF)'!Z45/'1 minus TOT (EAF)'!Z94</f>
        <v>43.074009598193278</v>
      </c>
      <c r="AA45" s="22">
        <f>'Raw Data (EAF)'!AA45/'1 minus TOT (EAF)'!AA94</f>
        <v>9.557230042159663</v>
      </c>
      <c r="AB45" s="22">
        <f>'Raw Data (EAF)'!AB45/'1 minus TOT (EAF)'!AB94</f>
        <v>1.71918982557475</v>
      </c>
      <c r="AC45" s="22"/>
    </row>
    <row r="46" spans="1:29">
      <c r="A46" s="20">
        <f t="shared" ref="A46:A61" si="2">A45+1</f>
        <v>1992</v>
      </c>
      <c r="B46" s="22">
        <f t="shared" si="0"/>
        <v>626.78296731782962</v>
      </c>
      <c r="C46" s="22">
        <f>'Raw Data (EAF)'!C46/'1 minus TOT (EAF)'!C95</f>
        <v>0</v>
      </c>
      <c r="D46" s="22">
        <f>'Raw Data (EAF)'!D46/'1 minus TOT (EAF)'!D95</f>
        <v>0</v>
      </c>
      <c r="E46" s="22">
        <f>'Raw Data (EAF)'!E46/'1 minus TOT (EAF)'!E95</f>
        <v>1.0003598689313122</v>
      </c>
      <c r="F46" s="22">
        <f>'Raw Data (EAF)'!F46/'1 minus TOT (EAF)'!F95</f>
        <v>1.0002298305361628</v>
      </c>
      <c r="G46" s="22">
        <f>'Raw Data (EAF)'!G46/'1 minus TOT (EAF)'!G95</f>
        <v>2.0004047050445646</v>
      </c>
      <c r="H46" s="22">
        <f t="shared" si="1"/>
        <v>4.0009944045120394</v>
      </c>
      <c r="I46" s="22">
        <f>'Raw Data (EAF)'!I46/'1 minus TOT (EAF)'!I95</f>
        <v>2.000312522573541</v>
      </c>
      <c r="J46" s="22">
        <f>'Raw Data (EAF)'!J46/'1 minus TOT (EAF)'!J95</f>
        <v>0</v>
      </c>
      <c r="K46" s="22">
        <f>'Raw Data (EAF)'!K46/'1 minus TOT (EAF)'!K95</f>
        <v>4.0017588906329866</v>
      </c>
      <c r="L46" s="22">
        <f>'Raw Data (EAF)'!L46/'1 minus TOT (EAF)'!L95</f>
        <v>4.001778003606395</v>
      </c>
      <c r="M46" s="22">
        <f>'Raw Data (EAF)'!M46/'1 minus TOT (EAF)'!M95</f>
        <v>5.0026602027834217</v>
      </c>
      <c r="N46" s="22">
        <f>'Raw Data (EAF)'!N46/'1 minus TOT (EAF)'!N95</f>
        <v>12.008016585022489</v>
      </c>
      <c r="O46" s="22">
        <f>'Raw Data (EAF)'!O46/'1 minus TOT (EAF)'!O95</f>
        <v>9.0088705713009603</v>
      </c>
      <c r="P46" s="22">
        <f>'Raw Data (EAF)'!P46/'1 minus TOT (EAF)'!P95</f>
        <v>10.013787670611798</v>
      </c>
      <c r="Q46" s="22">
        <f>'Raw Data (EAF)'!Q46/'1 minus TOT (EAF)'!Q95</f>
        <v>9.0206541841781558</v>
      </c>
      <c r="R46" s="22">
        <f>'Raw Data (EAF)'!R46/'1 minus TOT (EAF)'!R95</f>
        <v>16.05960211139729</v>
      </c>
      <c r="S46" s="22">
        <f>'Raw Data (EAF)'!S46/'1 minus TOT (EAF)'!S95</f>
        <v>30.188021637825674</v>
      </c>
      <c r="T46" s="22">
        <f>'Raw Data (EAF)'!T46/'1 minus TOT (EAF)'!T95</f>
        <v>41.401452571525454</v>
      </c>
      <c r="U46" s="22">
        <f>'Raw Data (EAF)'!U46/'1 minus TOT (EAF)'!U95</f>
        <v>71.049813509818421</v>
      </c>
      <c r="V46" s="22">
        <f>'Raw Data (EAF)'!V46/'1 minus TOT (EAF)'!V95</f>
        <v>107.5893110845692</v>
      </c>
      <c r="W46" s="22">
        <f>'Raw Data (EAF)'!W46/'1 minus TOT (EAF)'!W95</f>
        <v>114.16189476723024</v>
      </c>
      <c r="X46" s="22">
        <f>'Raw Data (EAF)'!X46/'1 minus TOT (EAF)'!X95</f>
        <v>91.650208877030352</v>
      </c>
      <c r="Y46" s="22">
        <f>'Raw Data (EAF)'!Y46/'1 minus TOT (EAF)'!Y95</f>
        <v>67.997362158556683</v>
      </c>
      <c r="Z46" s="22">
        <f>'Raw Data (EAF)'!Z46/'1 minus TOT (EAF)'!Z95</f>
        <v>24.946524386153257</v>
      </c>
      <c r="AA46" s="22">
        <f>'Raw Data (EAF)'!AA46/'1 minus TOT (EAF)'!AA95</f>
        <v>2.6799431785012353</v>
      </c>
      <c r="AB46" s="22">
        <f>'Raw Data (EAF)'!AB46/'1 minus TOT (EAF)'!AB95</f>
        <v>0</v>
      </c>
      <c r="AC46" s="20">
        <v>0</v>
      </c>
    </row>
    <row r="47" spans="1:29">
      <c r="A47" s="20">
        <f t="shared" si="2"/>
        <v>1993</v>
      </c>
      <c r="B47" s="22">
        <f t="shared" si="0"/>
        <v>590.48039666985221</v>
      </c>
      <c r="C47" s="22">
        <f>'Raw Data (EAF)'!C47/'1 minus TOT (EAF)'!C96</f>
        <v>0</v>
      </c>
      <c r="D47" s="22">
        <f>'Raw Data (EAF)'!D47/'1 minus TOT (EAF)'!D96</f>
        <v>0</v>
      </c>
      <c r="E47" s="22">
        <f>'Raw Data (EAF)'!E47/'1 minus TOT (EAF)'!E96</f>
        <v>0</v>
      </c>
      <c r="F47" s="22">
        <f>'Raw Data (EAF)'!F47/'1 minus TOT (EAF)'!F96</f>
        <v>0</v>
      </c>
      <c r="G47" s="22">
        <f>'Raw Data (EAF)'!G47/'1 minus TOT (EAF)'!G96</f>
        <v>0</v>
      </c>
      <c r="H47" s="22">
        <f t="shared" si="1"/>
        <v>0</v>
      </c>
      <c r="I47" s="22">
        <f>'Raw Data (EAF)'!I47/'1 minus TOT (EAF)'!I96</f>
        <v>0</v>
      </c>
      <c r="J47" s="22">
        <f>'Raw Data (EAF)'!J47/'1 minus TOT (EAF)'!J96</f>
        <v>1.0001806617185351</v>
      </c>
      <c r="K47" s="22">
        <f>'Raw Data (EAF)'!K47/'1 minus TOT (EAF)'!K96</f>
        <v>3.0013421641339253</v>
      </c>
      <c r="L47" s="22">
        <f>'Raw Data (EAF)'!L47/'1 minus TOT (EAF)'!L96</f>
        <v>2.0008898473154537</v>
      </c>
      <c r="M47" s="22">
        <f>'Raw Data (EAF)'!M47/'1 minus TOT (EAF)'!M96</f>
        <v>3.0016062355101076</v>
      </c>
      <c r="N47" s="22">
        <f>'Raw Data (EAF)'!N47/'1 minus TOT (EAF)'!N96</f>
        <v>7.0049910148579562</v>
      </c>
      <c r="O47" s="22">
        <f>'Raw Data (EAF)'!O47/'1 minus TOT (EAF)'!O96</f>
        <v>10.009940683491031</v>
      </c>
      <c r="P47" s="22">
        <f>'Raw Data (EAF)'!P47/'1 minus TOT (EAF)'!P96</f>
        <v>8.011557213274882</v>
      </c>
      <c r="Q47" s="22">
        <f>'Raw Data (EAF)'!Q47/'1 minus TOT (EAF)'!Q96</f>
        <v>10.023250002146849</v>
      </c>
      <c r="R47" s="22">
        <f>'Raw Data (EAF)'!R47/'1 minus TOT (EAF)'!R96</f>
        <v>24.0911514034802</v>
      </c>
      <c r="S47" s="22">
        <f>'Raw Data (EAF)'!S47/'1 minus TOT (EAF)'!S96</f>
        <v>23.143863511142595</v>
      </c>
      <c r="T47" s="22">
        <f>'Raw Data (EAF)'!T47/'1 minus TOT (EAF)'!T96</f>
        <v>46.467633354048985</v>
      </c>
      <c r="U47" s="22">
        <f>'Raw Data (EAF)'!U47/'1 minus TOT (EAF)'!U96</f>
        <v>76.170295970895666</v>
      </c>
      <c r="V47" s="22">
        <f>'Raw Data (EAF)'!V47/'1 minus TOT (EAF)'!V96</f>
        <v>93.23144467000597</v>
      </c>
      <c r="W47" s="22">
        <f>'Raw Data (EAF)'!W47/'1 minus TOT (EAF)'!W96</f>
        <v>101.85439895440641</v>
      </c>
      <c r="X47" s="22">
        <f>'Raw Data (EAF)'!X47/'1 minus TOT (EAF)'!X96</f>
        <v>89.676767056874141</v>
      </c>
      <c r="Y47" s="22">
        <f>'Raw Data (EAF)'!Y47/'1 minus TOT (EAF)'!Y96</f>
        <v>64.056733593749996</v>
      </c>
      <c r="Z47" s="22">
        <f>'Raw Data (EAF)'!Z47/'1 minus TOT (EAF)'!Z96</f>
        <v>19.446158151683822</v>
      </c>
      <c r="AA47" s="22">
        <f>'Raw Data (EAF)'!AA47/'1 minus TOT (EAF)'!AA96</f>
        <v>8.2881921811157575</v>
      </c>
      <c r="AB47" s="22">
        <f>'Raw Data (EAF)'!AB47/'1 minus TOT (EAF)'!AB96</f>
        <v>0</v>
      </c>
      <c r="AC47" s="20">
        <v>0</v>
      </c>
    </row>
    <row r="48" spans="1:29">
      <c r="A48" s="20">
        <f t="shared" si="2"/>
        <v>1994</v>
      </c>
      <c r="B48" s="22">
        <f t="shared" si="0"/>
        <v>497.9019397674474</v>
      </c>
      <c r="C48" s="22">
        <f>'Raw Data (EAF)'!C48/'1 minus TOT (EAF)'!C97</f>
        <v>0</v>
      </c>
      <c r="D48" s="22">
        <f>'Raw Data (EAF)'!D48/'1 minus TOT (EAF)'!D97</f>
        <v>0</v>
      </c>
      <c r="E48" s="22">
        <f>'Raw Data (EAF)'!E48/'1 minus TOT (EAF)'!E97</f>
        <v>1.0003378962975962</v>
      </c>
      <c r="F48" s="22">
        <f>'Raw Data (EAF)'!F48/'1 minus TOT (EAF)'!F97</f>
        <v>1.0002416118852095</v>
      </c>
      <c r="G48" s="22">
        <f>'Raw Data (EAF)'!G48/'1 minus TOT (EAF)'!G97</f>
        <v>0</v>
      </c>
      <c r="H48" s="22">
        <f t="shared" si="1"/>
        <v>2.0005795081828057</v>
      </c>
      <c r="I48" s="22">
        <f>'Raw Data (EAF)'!I48/'1 minus TOT (EAF)'!I97</f>
        <v>0</v>
      </c>
      <c r="J48" s="22">
        <f>'Raw Data (EAF)'!J48/'1 minus TOT (EAF)'!J97</f>
        <v>1.000176426177172</v>
      </c>
      <c r="K48" s="22">
        <f>'Raw Data (EAF)'!K48/'1 minus TOT (EAF)'!K97</f>
        <v>3.001296216418186</v>
      </c>
      <c r="L48" s="22">
        <f>'Raw Data (EAF)'!L48/'1 minus TOT (EAF)'!L97</f>
        <v>2.0009081801559723</v>
      </c>
      <c r="M48" s="22">
        <f>'Raw Data (EAF)'!M48/'1 minus TOT (EAF)'!M97</f>
        <v>8.0044098606401697</v>
      </c>
      <c r="N48" s="22">
        <f>'Raw Data (EAF)'!N48/'1 minus TOT (EAF)'!N97</f>
        <v>5.0035908673138945</v>
      </c>
      <c r="O48" s="22">
        <f>'Raw Data (EAF)'!O48/'1 minus TOT (EAF)'!O97</f>
        <v>8.0081773658573141</v>
      </c>
      <c r="P48" s="22">
        <f>'Raw Data (EAF)'!P48/'1 minus TOT (EAF)'!P97</f>
        <v>8.0114756785986643</v>
      </c>
      <c r="Q48" s="22">
        <f>'Raw Data (EAF)'!Q48/'1 minus TOT (EAF)'!Q97</f>
        <v>13.030224092787272</v>
      </c>
      <c r="R48" s="22">
        <f>'Raw Data (EAF)'!R48/'1 minus TOT (EAF)'!R97</f>
        <v>14.053364171229514</v>
      </c>
      <c r="S48" s="22">
        <f>'Raw Data (EAF)'!S48/'1 minus TOT (EAF)'!S97</f>
        <v>25.152107889427867</v>
      </c>
      <c r="T48" s="22">
        <f>'Raw Data (EAF)'!T48/'1 minus TOT (EAF)'!T97</f>
        <v>42.421765543051414</v>
      </c>
      <c r="U48" s="22">
        <f>'Raw Data (EAF)'!U48/'1 minus TOT (EAF)'!U97</f>
        <v>53.81989189964073</v>
      </c>
      <c r="V48" s="22">
        <f>'Raw Data (EAF)'!V48/'1 minus TOT (EAF)'!V97</f>
        <v>75.805808357482789</v>
      </c>
      <c r="W48" s="22">
        <f>'Raw Data (EAF)'!W48/'1 minus TOT (EAF)'!W97</f>
        <v>70.64475479601299</v>
      </c>
      <c r="X48" s="22">
        <f>'Raw Data (EAF)'!X48/'1 minus TOT (EAF)'!X97</f>
        <v>81.126768060581909</v>
      </c>
      <c r="Y48" s="22">
        <f>'Raw Data (EAF)'!Y48/'1 minus TOT (EAF)'!Y97</f>
        <v>51.682475818376886</v>
      </c>
      <c r="Z48" s="22">
        <f>'Raw Data (EAF)'!Z48/'1 minus TOT (EAF)'!Z97</f>
        <v>29.043537866224437</v>
      </c>
      <c r="AA48" s="22">
        <f>'Raw Data (EAF)'!AA48/'1 minus TOT (EAF)'!AA97</f>
        <v>4.0906271692874174</v>
      </c>
      <c r="AB48" s="22">
        <f>'Raw Data (EAF)'!AB48/'1 minus TOT (EAF)'!AB97</f>
        <v>0</v>
      </c>
      <c r="AC48" s="20">
        <v>0</v>
      </c>
    </row>
    <row r="49" spans="1:29">
      <c r="A49" s="20">
        <f t="shared" si="2"/>
        <v>1995</v>
      </c>
      <c r="B49" s="22">
        <f t="shared" si="0"/>
        <v>440.13966416822529</v>
      </c>
      <c r="C49" s="22">
        <f>'Raw Data (EAF)'!C49/'1 minus TOT (EAF)'!C98</f>
        <v>0</v>
      </c>
      <c r="D49" s="22">
        <f>'Raw Data (EAF)'!D49/'1 minus TOT (EAF)'!D98</f>
        <v>0</v>
      </c>
      <c r="E49" s="22">
        <f>'Raw Data (EAF)'!E49/'1 minus TOT (EAF)'!E98</f>
        <v>0</v>
      </c>
      <c r="F49" s="22">
        <f>'Raw Data (EAF)'!F49/'1 minus TOT (EAF)'!F98</f>
        <v>1.0002603538995845</v>
      </c>
      <c r="G49" s="22">
        <f>'Raw Data (EAF)'!G49/'1 minus TOT (EAF)'!G98</f>
        <v>0</v>
      </c>
      <c r="H49" s="22">
        <f t="shared" si="1"/>
        <v>1.0002603538995845</v>
      </c>
      <c r="I49" s="22">
        <f>'Raw Data (EAF)'!I49/'1 minus TOT (EAF)'!I98</f>
        <v>1.0001518677015366</v>
      </c>
      <c r="J49" s="22">
        <f>'Raw Data (EAF)'!J49/'1 minus TOT (EAF)'!J98</f>
        <v>0</v>
      </c>
      <c r="K49" s="22">
        <f>'Raw Data (EAF)'!K49/'1 minus TOT (EAF)'!K98</f>
        <v>4.0017707377031986</v>
      </c>
      <c r="L49" s="22">
        <f>'Raw Data (EAF)'!L49/'1 minus TOT (EAF)'!L98</f>
        <v>2.0008912307962849</v>
      </c>
      <c r="M49" s="22">
        <f>'Raw Data (EAF)'!M49/'1 minus TOT (EAF)'!M98</f>
        <v>0</v>
      </c>
      <c r="N49" s="22">
        <f>'Raw Data (EAF)'!N49/'1 minus TOT (EAF)'!N98</f>
        <v>5.0036867578793718</v>
      </c>
      <c r="O49" s="22">
        <f>'Raw Data (EAF)'!O49/'1 minus TOT (EAF)'!O98</f>
        <v>2.0021079014170495</v>
      </c>
      <c r="P49" s="22">
        <f>'Raw Data (EAF)'!P49/'1 minus TOT (EAF)'!P98</f>
        <v>12.017822062166957</v>
      </c>
      <c r="Q49" s="22">
        <f>'Raw Data (EAF)'!Q49/'1 minus TOT (EAF)'!Q98</f>
        <v>14.032021947624013</v>
      </c>
      <c r="R49" s="22">
        <f>'Raw Data (EAF)'!R49/'1 minus TOT (EAF)'!R98</f>
        <v>10.03800186116465</v>
      </c>
      <c r="S49" s="22">
        <f>'Raw Data (EAF)'!S49/'1 minus TOT (EAF)'!S98</f>
        <v>17.104202152515807</v>
      </c>
      <c r="T49" s="22">
        <f>'Raw Data (EAF)'!T49/'1 minus TOT (EAF)'!T98</f>
        <v>18.179004641435618</v>
      </c>
      <c r="U49" s="22">
        <f>'Raw Data (EAF)'!U49/'1 minus TOT (EAF)'!U98</f>
        <v>53.813935879766724</v>
      </c>
      <c r="V49" s="22">
        <f>'Raw Data (EAF)'!V49/'1 minus TOT (EAF)'!V98</f>
        <v>73.748201781502388</v>
      </c>
      <c r="W49" s="22">
        <f>'Raw Data (EAF)'!W49/'1 minus TOT (EAF)'!W98</f>
        <v>76.891607642248189</v>
      </c>
      <c r="X49" s="22">
        <f>'Raw Data (EAF)'!X49/'1 minus TOT (EAF)'!X98</f>
        <v>72.564709855340581</v>
      </c>
      <c r="Y49" s="22">
        <f>'Raw Data (EAF)'!Y49/'1 minus TOT (EAF)'!Y98</f>
        <v>51.799216656981791</v>
      </c>
      <c r="Z49" s="22">
        <f>'Raw Data (EAF)'!Z49/'1 minus TOT (EAF)'!Z98</f>
        <v>18.147914800455457</v>
      </c>
      <c r="AA49" s="22">
        <f>'Raw Data (EAF)'!AA49/'1 minus TOT (EAF)'!AA98</f>
        <v>6.7941560376260943</v>
      </c>
      <c r="AB49" s="22">
        <f>'Raw Data (EAF)'!AB49/'1 minus TOT (EAF)'!AB98</f>
        <v>0</v>
      </c>
      <c r="AC49" s="20">
        <v>0</v>
      </c>
    </row>
    <row r="50" spans="1:29">
      <c r="A50" s="20">
        <f t="shared" si="2"/>
        <v>1996</v>
      </c>
      <c r="B50" s="22">
        <f t="shared" si="0"/>
        <v>443.73540794300351</v>
      </c>
      <c r="C50" s="22">
        <f>'Raw Data (EAF)'!C50/'1 minus TOT (EAF)'!C99</f>
        <v>0</v>
      </c>
      <c r="D50" s="22">
        <f>'Raw Data (EAF)'!D50/'1 minus TOT (EAF)'!D99</f>
        <v>0</v>
      </c>
      <c r="E50" s="22">
        <f>'Raw Data (EAF)'!E50/'1 minus TOT (EAF)'!E99</f>
        <v>0</v>
      </c>
      <c r="F50" s="22">
        <f>'Raw Data (EAF)'!F50/'1 minus TOT (EAF)'!F99</f>
        <v>0</v>
      </c>
      <c r="G50" s="22">
        <f>'Raw Data (EAF)'!G50/'1 minus TOT (EAF)'!G99</f>
        <v>0</v>
      </c>
      <c r="H50" s="22">
        <f t="shared" si="1"/>
        <v>0</v>
      </c>
      <c r="I50" s="22">
        <f>'Raw Data (EAF)'!I50/'1 minus TOT (EAF)'!I99</f>
        <v>2.000302363833439</v>
      </c>
      <c r="J50" s="22">
        <f>'Raw Data (EAF)'!J50/'1 minus TOT (EAF)'!J99</f>
        <v>1.0001778680162119</v>
      </c>
      <c r="K50" s="22">
        <f>'Raw Data (EAF)'!K50/'1 minus TOT (EAF)'!K99</f>
        <v>3.0012859889907442</v>
      </c>
      <c r="L50" s="22">
        <f>'Raw Data (EAF)'!L50/'1 minus TOT (EAF)'!L99</f>
        <v>5.0021401702092421</v>
      </c>
      <c r="M50" s="22">
        <f>'Raw Data (EAF)'!M50/'1 minus TOT (EAF)'!M99</f>
        <v>5.0026711624859566</v>
      </c>
      <c r="N50" s="22">
        <f>'Raw Data (EAF)'!N50/'1 minus TOT (EAF)'!N99</f>
        <v>6.0042793748192835</v>
      </c>
      <c r="O50" s="22">
        <f>'Raw Data (EAF)'!O50/'1 minus TOT (EAF)'!O99</f>
        <v>8.0080167333127736</v>
      </c>
      <c r="P50" s="22">
        <f>'Raw Data (EAF)'!P50/'1 minus TOT (EAF)'!P99</f>
        <v>9.0130868779194344</v>
      </c>
      <c r="Q50" s="22">
        <f>'Raw Data (EAF)'!Q50/'1 minus TOT (EAF)'!Q99</f>
        <v>9.0202742823423119</v>
      </c>
      <c r="R50" s="22">
        <f>'Raw Data (EAF)'!R50/'1 minus TOT (EAF)'!R99</f>
        <v>14.052885319871631</v>
      </c>
      <c r="S50" s="22">
        <f>'Raw Data (EAF)'!S50/'1 minus TOT (EAF)'!S99</f>
        <v>23.138080106347868</v>
      </c>
      <c r="T50" s="22">
        <f>'Raw Data (EAF)'!T50/'1 minus TOT (EAF)'!T99</f>
        <v>28.278571419012088</v>
      </c>
      <c r="U50" s="22">
        <f>'Raw Data (EAF)'!U50/'1 minus TOT (EAF)'!U99</f>
        <v>44.668051012898765</v>
      </c>
      <c r="V50" s="22">
        <f>'Raw Data (EAF)'!V50/'1 minus TOT (EAF)'!V99</f>
        <v>52.238781313573796</v>
      </c>
      <c r="W50" s="22">
        <f>'Raw Data (EAF)'!W50/'1 minus TOT (EAF)'!W99</f>
        <v>83.10717713505889</v>
      </c>
      <c r="X50" s="22">
        <f>'Raw Data (EAF)'!X50/'1 minus TOT (EAF)'!X99</f>
        <v>81.108952749434081</v>
      </c>
      <c r="Y50" s="22">
        <f>'Raw Data (EAF)'!Y50/'1 minus TOT (EAF)'!Y99</f>
        <v>38.284067595331962</v>
      </c>
      <c r="Z50" s="22">
        <f>'Raw Data (EAF)'!Z50/'1 minus TOT (EAF)'!Z99</f>
        <v>25.452866794052934</v>
      </c>
      <c r="AA50" s="22">
        <f>'Raw Data (EAF)'!AA50/'1 minus TOT (EAF)'!AA99</f>
        <v>5.3537396754921485</v>
      </c>
      <c r="AB50" s="22">
        <f>'Raw Data (EAF)'!AB50/'1 minus TOT (EAF)'!AB99</f>
        <v>0</v>
      </c>
      <c r="AC50" s="20">
        <v>0</v>
      </c>
    </row>
    <row r="51" spans="1:29">
      <c r="A51" s="20">
        <f t="shared" si="2"/>
        <v>1997</v>
      </c>
      <c r="B51" s="22">
        <f t="shared" si="0"/>
        <v>374.85285234321071</v>
      </c>
      <c r="C51" s="22">
        <f>'Raw Data (EAF)'!C51/'1 minus TOT (EAF)'!C100</f>
        <v>0</v>
      </c>
      <c r="D51" s="22">
        <f>'Raw Data (EAF)'!D51/'1 minus TOT (EAF)'!D100</f>
        <v>0</v>
      </c>
      <c r="E51" s="22">
        <f>'Raw Data (EAF)'!E51/'1 minus TOT (EAF)'!E100</f>
        <v>0</v>
      </c>
      <c r="F51" s="22">
        <f>'Raw Data (EAF)'!F51/'1 minus TOT (EAF)'!F100</f>
        <v>0</v>
      </c>
      <c r="G51" s="22">
        <f>'Raw Data (EAF)'!G51/'1 minus TOT (EAF)'!G100</f>
        <v>0</v>
      </c>
      <c r="H51" s="22">
        <f t="shared" si="1"/>
        <v>0</v>
      </c>
      <c r="I51" s="22">
        <f>'Raw Data (EAF)'!I51/'1 minus TOT (EAF)'!I100</f>
        <v>3.0004293511333895</v>
      </c>
      <c r="J51" s="22">
        <f>'Raw Data (EAF)'!J51/'1 minus TOT (EAF)'!J100</f>
        <v>2.000344073290055</v>
      </c>
      <c r="K51" s="22">
        <f>'Raw Data (EAF)'!K51/'1 minus TOT (EAF)'!K100</f>
        <v>2.0008548096437107</v>
      </c>
      <c r="L51" s="22">
        <f>'Raw Data (EAF)'!L51/'1 minus TOT (EAF)'!L100</f>
        <v>2.0009006336674764</v>
      </c>
      <c r="M51" s="22">
        <f>'Raw Data (EAF)'!M51/'1 minus TOT (EAF)'!M100</f>
        <v>6.0030337436044432</v>
      </c>
      <c r="N51" s="22">
        <f>'Raw Data (EAF)'!N51/'1 minus TOT (EAF)'!N100</f>
        <v>1.0006857566358178</v>
      </c>
      <c r="O51" s="22">
        <f>'Raw Data (EAF)'!O51/'1 minus TOT (EAF)'!O100</f>
        <v>5.0048997611622248</v>
      </c>
      <c r="P51" s="22">
        <f>'Raw Data (EAF)'!P51/'1 minus TOT (EAF)'!P100</f>
        <v>5.0072768035027737</v>
      </c>
      <c r="Q51" s="22">
        <f>'Raw Data (EAF)'!Q51/'1 minus TOT (EAF)'!Q100</f>
        <v>4.0088577588908212</v>
      </c>
      <c r="R51" s="22">
        <f>'Raw Data (EAF)'!R51/'1 minus TOT (EAF)'!R100</f>
        <v>12.043502287969398</v>
      </c>
      <c r="S51" s="22">
        <f>'Raw Data (EAF)'!S51/'1 minus TOT (EAF)'!S100</f>
        <v>14.083816994456326</v>
      </c>
      <c r="T51" s="22">
        <f>'Raw Data (EAF)'!T51/'1 minus TOT (EAF)'!T100</f>
        <v>33.321234131891011</v>
      </c>
      <c r="U51" s="22">
        <f>'Raw Data (EAF)'!U51/'1 minus TOT (EAF)'!U100</f>
        <v>36.539635743092525</v>
      </c>
      <c r="V51" s="22">
        <f>'Raw Data (EAF)'!V51/'1 minus TOT (EAF)'!V100</f>
        <v>48.128862362099269</v>
      </c>
      <c r="W51" s="22">
        <f>'Raw Data (EAF)'!W51/'1 minus TOT (EAF)'!W100</f>
        <v>72.69570045683237</v>
      </c>
      <c r="X51" s="22">
        <f>'Raw Data (EAF)'!X51/'1 minus TOT (EAF)'!X100</f>
        <v>56.542665320960182</v>
      </c>
      <c r="Y51" s="22">
        <f>'Raw Data (EAF)'!Y51/'1 minus TOT (EAF)'!Y100</f>
        <v>51.785370495630872</v>
      </c>
      <c r="Z51" s="22">
        <f>'Raw Data (EAF)'!Z51/'1 minus TOT (EAF)'!Z100</f>
        <v>17.013041893619128</v>
      </c>
      <c r="AA51" s="22">
        <f>'Raw Data (EAF)'!AA51/'1 minus TOT (EAF)'!AA100</f>
        <v>2.6717399651289409</v>
      </c>
      <c r="AB51" s="22">
        <f>'Raw Data (EAF)'!AB51/'1 minus TOT (EAF)'!AB100</f>
        <v>0</v>
      </c>
      <c r="AC51" s="20">
        <v>0</v>
      </c>
    </row>
    <row r="52" spans="1:29">
      <c r="A52" s="20">
        <f t="shared" si="2"/>
        <v>1998</v>
      </c>
      <c r="B52" s="22">
        <f t="shared" si="0"/>
        <v>274.61169611961077</v>
      </c>
      <c r="C52" s="22">
        <f>'Raw Data (EAF)'!C52/'1 minus TOT (EAF)'!C101</f>
        <v>1.0057414119382879</v>
      </c>
      <c r="D52" s="22">
        <f>'Raw Data (EAF)'!D52/'1 minus TOT (EAF)'!D101</f>
        <v>0</v>
      </c>
      <c r="E52" s="22">
        <f>'Raw Data (EAF)'!E52/'1 minus TOT (EAF)'!E101</f>
        <v>0</v>
      </c>
      <c r="F52" s="22">
        <f>'Raw Data (EAF)'!F52/'1 minus TOT (EAF)'!F101</f>
        <v>0</v>
      </c>
      <c r="G52" s="22">
        <f>'Raw Data (EAF)'!G52/'1 minus TOT (EAF)'!G101</f>
        <v>0</v>
      </c>
      <c r="H52" s="22">
        <f t="shared" si="1"/>
        <v>1.0057414119382879</v>
      </c>
      <c r="I52" s="22">
        <f>'Raw Data (EAF)'!I52/'1 minus TOT (EAF)'!I101</f>
        <v>0</v>
      </c>
      <c r="J52" s="22">
        <f>'Raw Data (EAF)'!J52/'1 minus TOT (EAF)'!J101</f>
        <v>0</v>
      </c>
      <c r="K52" s="22">
        <f>'Raw Data (EAF)'!K52/'1 minus TOT (EAF)'!K101</f>
        <v>2.0008188810112335</v>
      </c>
      <c r="L52" s="22">
        <f>'Raw Data (EAF)'!L52/'1 minus TOT (EAF)'!L101</f>
        <v>1.0004101805582439</v>
      </c>
      <c r="M52" s="22">
        <f>'Raw Data (EAF)'!M52/'1 minus TOT (EAF)'!M101</f>
        <v>2.0009298119770937</v>
      </c>
      <c r="N52" s="22">
        <f>'Raw Data (EAF)'!N52/'1 minus TOT (EAF)'!N101</f>
        <v>3.0019923623708102</v>
      </c>
      <c r="O52" s="22">
        <f>'Raw Data (EAF)'!O52/'1 minus TOT (EAF)'!O101</f>
        <v>8.0079924881597524</v>
      </c>
      <c r="P52" s="22">
        <f>'Raw Data (EAF)'!P52/'1 minus TOT (EAF)'!P101</f>
        <v>6.0087552427759201</v>
      </c>
      <c r="Q52" s="22">
        <f>'Raw Data (EAF)'!Q52/'1 minus TOT (EAF)'!Q101</f>
        <v>7.0150209706657414</v>
      </c>
      <c r="R52" s="22">
        <f>'Raw Data (EAF)'!R52/'1 minus TOT (EAF)'!R101</f>
        <v>8.027800328156669</v>
      </c>
      <c r="S52" s="22">
        <f>'Raw Data (EAF)'!S52/'1 minus TOT (EAF)'!S101</f>
        <v>13.074257273035741</v>
      </c>
      <c r="T52" s="22">
        <f>'Raw Data (EAF)'!T52/'1 minus TOT (EAF)'!T101</f>
        <v>17.15997609669995</v>
      </c>
      <c r="U52" s="22">
        <f>'Raw Data (EAF)'!U52/'1 minus TOT (EAF)'!U101</f>
        <v>23.343474493826953</v>
      </c>
      <c r="V52" s="22">
        <f>'Raw Data (EAF)'!V52/'1 minus TOT (EAF)'!V101</f>
        <v>31.739202359609045</v>
      </c>
      <c r="W52" s="22">
        <f>'Raw Data (EAF)'!W52/'1 minus TOT (EAF)'!W101</f>
        <v>39.439913336595325</v>
      </c>
      <c r="X52" s="22">
        <f>'Raw Data (EAF)'!X52/'1 minus TOT (EAF)'!X101</f>
        <v>52.24934770229563</v>
      </c>
      <c r="Y52" s="22">
        <f>'Raw Data (EAF)'!Y52/'1 minus TOT (EAF)'!Y101</f>
        <v>35.956429452626651</v>
      </c>
      <c r="Z52" s="22">
        <f>'Raw Data (EAF)'!Z52/'1 minus TOT (EAF)'!Z101</f>
        <v>19.51206693177916</v>
      </c>
      <c r="AA52" s="22">
        <f>'Raw Data (EAF)'!AA52/'1 minus TOT (EAF)'!AA101</f>
        <v>4.0675667955285562</v>
      </c>
      <c r="AB52" s="22">
        <f>'Raw Data (EAF)'!AB52/'1 minus TOT (EAF)'!AB101</f>
        <v>0</v>
      </c>
    </row>
    <row r="53" spans="1:29">
      <c r="A53" s="20">
        <f t="shared" si="2"/>
        <v>1999</v>
      </c>
      <c r="B53" s="22">
        <f t="shared" si="0"/>
        <v>319.20146039030476</v>
      </c>
      <c r="C53" s="22">
        <f>'Raw Data (EAF)'!C53/'1 minus TOT (EAF)'!C102</f>
        <v>0</v>
      </c>
      <c r="D53" s="22">
        <f>'Raw Data (EAF)'!D53/'1 minus TOT (EAF)'!D102</f>
        <v>1.000275314065463</v>
      </c>
      <c r="E53" s="22">
        <f>'Raw Data (EAF)'!E53/'1 minus TOT (EAF)'!E102</f>
        <v>1.000275314065463</v>
      </c>
      <c r="F53" s="22">
        <f>'Raw Data (EAF)'!F53/'1 minus TOT (EAF)'!F102</f>
        <v>0</v>
      </c>
      <c r="G53" s="22">
        <f>'Raw Data (EAF)'!G53/'1 minus TOT (EAF)'!G102</f>
        <v>1.000275314065463</v>
      </c>
      <c r="H53" s="22">
        <f t="shared" si="1"/>
        <v>3.0008259421963892</v>
      </c>
      <c r="I53" s="22">
        <f>'Raw Data (EAF)'!I53/'1 minus TOT (EAF)'!I102</f>
        <v>1.0001381937460907</v>
      </c>
      <c r="J53" s="22">
        <f>'Raw Data (EAF)'!J53/'1 minus TOT (EAF)'!J102</f>
        <v>0</v>
      </c>
      <c r="K53" s="22">
        <f>'Raw Data (EAF)'!K53/'1 minus TOT (EAF)'!K102</f>
        <v>2.0008253641391018</v>
      </c>
      <c r="L53" s="22">
        <f>'Raw Data (EAF)'!L53/'1 minus TOT (EAF)'!L102</f>
        <v>0</v>
      </c>
      <c r="M53" s="22">
        <f>'Raw Data (EAF)'!M53/'1 minus TOT (EAF)'!M102</f>
        <v>3.0014131454367443</v>
      </c>
      <c r="N53" s="22">
        <f>'Raw Data (EAF)'!N53/'1 minus TOT (EAF)'!N102</f>
        <v>1.0006529131092925</v>
      </c>
      <c r="O53" s="22">
        <f>'Raw Data (EAF)'!O53/'1 minus TOT (EAF)'!O102</f>
        <v>1.000998097689904</v>
      </c>
      <c r="P53" s="22">
        <f>'Raw Data (EAF)'!P53/'1 minus TOT (EAF)'!P102</f>
        <v>8.011832740281811</v>
      </c>
      <c r="Q53" s="22">
        <f>'Raw Data (EAF)'!Q53/'1 minus TOT (EAF)'!Q102</f>
        <v>9.0198749671542426</v>
      </c>
      <c r="R53" s="22">
        <f>'Raw Data (EAF)'!R53/'1 minus TOT (EAF)'!R102</f>
        <v>13.044902941599883</v>
      </c>
      <c r="S53" s="22">
        <f>'Raw Data (EAF)'!S53/'1 minus TOT (EAF)'!S102</f>
        <v>16.091762908529006</v>
      </c>
      <c r="T53" s="22">
        <f>'Raw Data (EAF)'!T53/'1 minus TOT (EAF)'!T102</f>
        <v>15.140447032176562</v>
      </c>
      <c r="U53" s="22">
        <f>'Raw Data (EAF)'!U53/'1 minus TOT (EAF)'!U102</f>
        <v>24.362012294222954</v>
      </c>
      <c r="V53" s="22">
        <f>'Raw Data (EAF)'!V53/'1 minus TOT (EAF)'!V102</f>
        <v>37.875285567224203</v>
      </c>
      <c r="W53" s="22">
        <f>'Raw Data (EAF)'!W53/'1 minus TOT (EAF)'!W102</f>
        <v>58.160387016136035</v>
      </c>
      <c r="X53" s="22">
        <f>'Raw Data (EAF)'!X53/'1 minus TOT (EAF)'!X102</f>
        <v>48.019326722667849</v>
      </c>
      <c r="Y53" s="22">
        <f>'Raw Data (EAF)'!Y53/'1 minus TOT (EAF)'!Y102</f>
        <v>42.756024187098653</v>
      </c>
      <c r="Z53" s="22">
        <f>'Raw Data (EAF)'!Z53/'1 minus TOT (EAF)'!Z102</f>
        <v>24.640499736963132</v>
      </c>
      <c r="AA53" s="22">
        <f>'Raw Data (EAF)'!AA53/'1 minus TOT (EAF)'!AA102</f>
        <v>11.074250619932931</v>
      </c>
      <c r="AB53" s="22">
        <f>'Raw Data (EAF)'!AB53/'1 minus TOT (EAF)'!AB102</f>
        <v>0</v>
      </c>
    </row>
    <row r="54" spans="1:29">
      <c r="A54" s="20">
        <f t="shared" si="2"/>
        <v>2000</v>
      </c>
      <c r="B54" s="22">
        <f t="shared" si="0"/>
        <v>399.1849643741607</v>
      </c>
      <c r="C54" s="22">
        <f>'Raw Data (EAF)'!C54/'1 minus TOT (EAF)'!C103</f>
        <v>0</v>
      </c>
      <c r="D54" s="22">
        <f>'Raw Data (EAF)'!D54/'1 minus TOT (EAF)'!D103</f>
        <v>0</v>
      </c>
      <c r="E54" s="22">
        <f>'Raw Data (EAF)'!E54/'1 minus TOT (EAF)'!E103</f>
        <v>0</v>
      </c>
      <c r="F54" s="22">
        <f>'Raw Data (EAF)'!F54/'1 minus TOT (EAF)'!F103</f>
        <v>0</v>
      </c>
      <c r="G54" s="22">
        <f>'Raw Data (EAF)'!G54/'1 minus TOT (EAF)'!G103</f>
        <v>0</v>
      </c>
      <c r="H54" s="22">
        <f t="shared" si="1"/>
        <v>0</v>
      </c>
      <c r="I54" s="22">
        <f>'Raw Data (EAF)'!I54/'1 minus TOT (EAF)'!I103</f>
        <v>2.0002650089117009</v>
      </c>
      <c r="J54" s="22">
        <f>'Raw Data (EAF)'!J54/'1 minus TOT (EAF)'!J103</f>
        <v>2.0003061093690513</v>
      </c>
      <c r="K54" s="22">
        <f>'Raw Data (EAF)'!K54/'1 minus TOT (EAF)'!K103</f>
        <v>1.0003954511976447</v>
      </c>
      <c r="L54" s="22">
        <f>'Raw Data (EAF)'!L54/'1 minus TOT (EAF)'!L103</f>
        <v>4.0017259299886083</v>
      </c>
      <c r="M54" s="22">
        <f>'Raw Data (EAF)'!M54/'1 minus TOT (EAF)'!M103</f>
        <v>4.0018883470474496</v>
      </c>
      <c r="N54" s="22">
        <f>'Raw Data (EAF)'!N54/'1 minus TOT (EAF)'!N103</f>
        <v>3.0019025887435364</v>
      </c>
      <c r="O54" s="22">
        <f>'Raw Data (EAF)'!O54/'1 minus TOT (EAF)'!O103</f>
        <v>3.0030027117028899</v>
      </c>
      <c r="P54" s="22">
        <f>'Raw Data (EAF)'!P54/'1 minus TOT (EAF)'!P103</f>
        <v>7.010669897392571</v>
      </c>
      <c r="Q54" s="22">
        <f>'Raw Data (EAF)'!Q54/'1 minus TOT (EAF)'!Q103</f>
        <v>8.0176263049656384</v>
      </c>
      <c r="R54" s="22">
        <f>'Raw Data (EAF)'!R54/'1 minus TOT (EAF)'!R103</f>
        <v>18.062601784349173</v>
      </c>
      <c r="S54" s="22">
        <f>'Raw Data (EAF)'!S54/'1 minus TOT (EAF)'!S103</f>
        <v>13.074421465650785</v>
      </c>
      <c r="T54" s="22">
        <f>'Raw Data (EAF)'!T54/'1 minus TOT (EAF)'!T103</f>
        <v>29.27065602446557</v>
      </c>
      <c r="U54" s="22">
        <f>'Raw Data (EAF)'!U54/'1 minus TOT (EAF)'!U103</f>
        <v>39.580345497783469</v>
      </c>
      <c r="V54" s="22">
        <f>'Raw Data (EAF)'!V54/'1 minus TOT (EAF)'!V103</f>
        <v>30.703837025905127</v>
      </c>
      <c r="W54" s="22">
        <f>'Raw Data (EAF)'!W54/'1 minus TOT (EAF)'!W103</f>
        <v>62.308553715190499</v>
      </c>
      <c r="X54" s="22">
        <f>'Raw Data (EAF)'!X54/'1 minus TOT (EAF)'!X103</f>
        <v>84.265941297551635</v>
      </c>
      <c r="Y54" s="22">
        <f>'Raw Data (EAF)'!Y54/'1 minus TOT (EAF)'!Y103</f>
        <v>60.610429926056838</v>
      </c>
      <c r="Z54" s="22">
        <f>'Raw Data (EAF)'!Z54/'1 minus TOT (EAF)'!Z103</f>
        <v>18.499078092876026</v>
      </c>
      <c r="AA54" s="22">
        <f>'Raw Data (EAF)'!AA54/'1 minus TOT (EAF)'!AA103</f>
        <v>5.5282455752910371</v>
      </c>
      <c r="AB54" s="22">
        <f>'Raw Data (EAF)'!AB54/'1 minus TOT (EAF)'!AB103</f>
        <v>3.2430716197215044</v>
      </c>
    </row>
    <row r="55" spans="1:29">
      <c r="A55" s="20">
        <f t="shared" si="2"/>
        <v>2001</v>
      </c>
      <c r="B55" s="22">
        <f t="shared" si="0"/>
        <v>436.91367093447553</v>
      </c>
      <c r="C55" s="22">
        <f>'Raw Data (EAF)'!C55/'1 minus TOT (EAF)'!C104</f>
        <v>0</v>
      </c>
      <c r="D55" s="22">
        <f>'Raw Data (EAF)'!D55/'1 minus TOT (EAF)'!D104</f>
        <v>0</v>
      </c>
      <c r="E55" s="22">
        <f>'Raw Data (EAF)'!E55/'1 minus TOT (EAF)'!E104</f>
        <v>0</v>
      </c>
      <c r="F55" s="22">
        <f>'Raw Data (EAF)'!F55/'1 minus TOT (EAF)'!F104</f>
        <v>0</v>
      </c>
      <c r="G55" s="22">
        <f>'Raw Data (EAF)'!G55/'1 minus TOT (EAF)'!G104</f>
        <v>0</v>
      </c>
      <c r="H55" s="22">
        <f t="shared" si="1"/>
        <v>0</v>
      </c>
      <c r="I55" s="22">
        <f>'Raw Data (EAF)'!I55/'1 minus TOT (EAF)'!I104</f>
        <v>1.0001344047323031</v>
      </c>
      <c r="J55" s="22">
        <f>'Raw Data (EAF)'!J55/'1 minus TOT (EAF)'!J104</f>
        <v>2.0002893378984425</v>
      </c>
      <c r="K55" s="22">
        <f>'Raw Data (EAF)'!K55/'1 minus TOT (EAF)'!K104</f>
        <v>4.0015475289352977</v>
      </c>
      <c r="L55" s="22">
        <f>'Raw Data (EAF)'!L55/'1 minus TOT (EAF)'!L104</f>
        <v>2.0008682701446228</v>
      </c>
      <c r="M55" s="22">
        <f>'Raw Data (EAF)'!M55/'1 minus TOT (EAF)'!M104</f>
        <v>4.0020087597811216</v>
      </c>
      <c r="N55" s="22">
        <f>'Raw Data (EAF)'!N55/'1 minus TOT (EAF)'!N104</f>
        <v>1.0006694385542689</v>
      </c>
      <c r="O55" s="22">
        <f>'Raw Data (EAF)'!O55/'1 minus TOT (EAF)'!O104</f>
        <v>5.0052633072184634</v>
      </c>
      <c r="P55" s="22">
        <f>'Raw Data (EAF)'!P55/'1 minus TOT (EAF)'!P104</f>
        <v>4.0062408801003802</v>
      </c>
      <c r="Q55" s="22">
        <f>'Raw Data (EAF)'!Q55/'1 minus TOT (EAF)'!Q104</f>
        <v>10.023123840249356</v>
      </c>
      <c r="R55" s="22">
        <f>'Raw Data (EAF)'!R55/'1 minus TOT (EAF)'!R104</f>
        <v>16.055531882792678</v>
      </c>
      <c r="S55" s="22">
        <f>'Raw Data (EAF)'!S55/'1 minus TOT (EAF)'!S104</f>
        <v>21.120445904154106</v>
      </c>
      <c r="T55" s="22">
        <f>'Raw Data (EAF)'!T55/'1 minus TOT (EAF)'!T104</f>
        <v>22.201721471133258</v>
      </c>
      <c r="U55" s="22">
        <f>'Raw Data (EAF)'!U55/'1 minus TOT (EAF)'!U104</f>
        <v>35.507582873072138</v>
      </c>
      <c r="V55" s="22">
        <f>'Raw Data (EAF)'!V55/'1 minus TOT (EAF)'!V104</f>
        <v>60.367375192932833</v>
      </c>
      <c r="W55" s="22">
        <f>'Raw Data (EAF)'!W55/'1 minus TOT (EAF)'!W104</f>
        <v>64.359284424276865</v>
      </c>
      <c r="X55" s="22">
        <f>'Raw Data (EAF)'!X55/'1 minus TOT (EAF)'!X104</f>
        <v>77.804814495394098</v>
      </c>
      <c r="Y55" s="22">
        <f>'Raw Data (EAF)'!Y55/'1 minus TOT (EAF)'!Y104</f>
        <v>63.916764289735127</v>
      </c>
      <c r="Z55" s="22">
        <f>'Raw Data (EAF)'!Z55/'1 minus TOT (EAF)'!Z104</f>
        <v>35.401586376656063</v>
      </c>
      <c r="AA55" s="22">
        <f>'Raw Data (EAF)'!AA55/'1 minus TOT (EAF)'!AA104</f>
        <v>5.5472826906641197</v>
      </c>
      <c r="AB55" s="22">
        <f>'Raw Data (EAF)'!AB55/'1 minus TOT (EAF)'!AB104</f>
        <v>1.5911355660499977</v>
      </c>
    </row>
    <row r="56" spans="1:29">
      <c r="A56" s="20">
        <f t="shared" si="2"/>
        <v>2002</v>
      </c>
      <c r="B56" s="22">
        <f t="shared" si="0"/>
        <v>540.67970814996931</v>
      </c>
      <c r="C56" s="22">
        <f>'Raw Data (EAF)'!C56/'1 minus TOT (EAF)'!C105</f>
        <v>0</v>
      </c>
      <c r="D56" s="22">
        <f>'Raw Data (EAF)'!D56/'1 minus TOT (EAF)'!D105</f>
        <v>0</v>
      </c>
      <c r="E56" s="22">
        <f>'Raw Data (EAF)'!E56/'1 minus TOT (EAF)'!E105</f>
        <v>1.0002452716188384</v>
      </c>
      <c r="F56" s="22">
        <f>'Raw Data (EAF)'!F56/'1 minus TOT (EAF)'!F105</f>
        <v>1.0002452716188384</v>
      </c>
      <c r="G56" s="22">
        <f>'Raw Data (EAF)'!G56/'1 minus TOT (EAF)'!G105</f>
        <v>0</v>
      </c>
      <c r="H56" s="22">
        <f t="shared" si="1"/>
        <v>2.0004905432376767</v>
      </c>
      <c r="I56" s="22">
        <f>'Raw Data (EAF)'!I56/'1 minus TOT (EAF)'!I105</f>
        <v>2.000253511478348</v>
      </c>
      <c r="J56" s="22">
        <f>'Raw Data (EAF)'!J56/'1 minus TOT (EAF)'!J105</f>
        <v>3.0004502488771339</v>
      </c>
      <c r="K56" s="22">
        <f>'Raw Data (EAF)'!K56/'1 minus TOT (EAF)'!K105</f>
        <v>0</v>
      </c>
      <c r="L56" s="22">
        <f>'Raw Data (EAF)'!L56/'1 minus TOT (EAF)'!L105</f>
        <v>4.0017834309172891</v>
      </c>
      <c r="M56" s="22">
        <f>'Raw Data (EAF)'!M56/'1 minus TOT (EAF)'!M105</f>
        <v>2.00097693523047</v>
      </c>
      <c r="N56" s="22">
        <f>'Raw Data (EAF)'!N56/'1 minus TOT (EAF)'!N105</f>
        <v>3.0019683629935412</v>
      </c>
      <c r="O56" s="22">
        <f>'Raw Data (EAF)'!O56/'1 minus TOT (EAF)'!O105</f>
        <v>2.0020936725190182</v>
      </c>
      <c r="P56" s="22">
        <f>'Raw Data (EAF)'!P56/'1 minus TOT (EAF)'!P105</f>
        <v>7.0113072904266502</v>
      </c>
      <c r="Q56" s="22">
        <f>'Raw Data (EAF)'!Q56/'1 minus TOT (EAF)'!Q105</f>
        <v>10.023635466995602</v>
      </c>
      <c r="R56" s="22">
        <f>'Raw Data (EAF)'!R56/'1 minus TOT (EAF)'!R105</f>
        <v>18.06261108274656</v>
      </c>
      <c r="S56" s="22">
        <f>'Raw Data (EAF)'!S56/'1 minus TOT (EAF)'!S105</f>
        <v>22.12155077927488</v>
      </c>
      <c r="T56" s="22">
        <f>'Raw Data (EAF)'!T56/'1 minus TOT (EAF)'!T105</f>
        <v>28.252657702999915</v>
      </c>
      <c r="U56" s="22">
        <f>'Raw Data (EAF)'!U56/'1 minus TOT (EAF)'!U105</f>
        <v>38.54423851501204</v>
      </c>
      <c r="V56" s="22">
        <f>'Raw Data (EAF)'!V56/'1 minus TOT (EAF)'!V105</f>
        <v>79.793947525002409</v>
      </c>
      <c r="W56" s="22">
        <f>'Raw Data (EAF)'!W56/'1 minus TOT (EAF)'!W105</f>
        <v>91.319917522587957</v>
      </c>
      <c r="X56" s="22">
        <f>'Raw Data (EAF)'!X56/'1 minus TOT (EAF)'!X105</f>
        <v>92.712009572481477</v>
      </c>
      <c r="Y56" s="22">
        <f>'Raw Data (EAF)'!Y56/'1 minus TOT (EAF)'!Y105</f>
        <v>73.936909818151832</v>
      </c>
      <c r="Z56" s="22">
        <f>'Raw Data (EAF)'!Z56/'1 minus TOT (EAF)'!Z105</f>
        <v>43.851488791047075</v>
      </c>
      <c r="AA56" s="22">
        <f>'Raw Data (EAF)'!AA56/'1 minus TOT (EAF)'!AA105</f>
        <v>12.313508294566839</v>
      </c>
      <c r="AB56" s="22">
        <f>'Raw Data (EAF)'!AB56/'1 minus TOT (EAF)'!AB105</f>
        <v>4.7279090834225483</v>
      </c>
    </row>
    <row r="57" spans="1:29">
      <c r="A57" s="20">
        <f t="shared" si="2"/>
        <v>2003</v>
      </c>
      <c r="B57" s="22">
        <f t="shared" si="0"/>
        <v>611.95516215767725</v>
      </c>
      <c r="C57" s="22">
        <f>'Raw Data (EAF)'!C57/'1 minus TOT (EAF)'!C106</f>
        <v>0</v>
      </c>
      <c r="D57" s="22">
        <f>'Raw Data (EAF)'!D57/'1 minus TOT (EAF)'!D106</f>
        <v>0</v>
      </c>
      <c r="E57" s="22">
        <f>'Raw Data (EAF)'!E57/'1 minus TOT (EAF)'!E106</f>
        <v>0</v>
      </c>
      <c r="F57" s="22">
        <f>'Raw Data (EAF)'!F57/'1 minus TOT (EAF)'!F106</f>
        <v>0</v>
      </c>
      <c r="G57" s="22">
        <f>'Raw Data (EAF)'!G57/'1 minus TOT (EAF)'!G106</f>
        <v>0</v>
      </c>
      <c r="H57" s="22">
        <f t="shared" si="1"/>
        <v>0</v>
      </c>
      <c r="I57" s="22">
        <f>'Raw Data (EAF)'!I57/'1 minus TOT (EAF)'!I106</f>
        <v>1.0001225345604983</v>
      </c>
      <c r="J57" s="22">
        <f>'Raw Data (EAF)'!J57/'1 minus TOT (EAF)'!J106</f>
        <v>1.0001417261038594</v>
      </c>
      <c r="K57" s="22">
        <f>'Raw Data (EAF)'!K57/'1 minus TOT (EAF)'!K106</f>
        <v>2.0007990100696578</v>
      </c>
      <c r="L57" s="22">
        <f>'Raw Data (EAF)'!L57/'1 minus TOT (EAF)'!L106</f>
        <v>3.0014151321642815</v>
      </c>
      <c r="M57" s="22">
        <f>'Raw Data (EAF)'!M57/'1 minus TOT (EAF)'!M106</f>
        <v>3.0015188778056818</v>
      </c>
      <c r="N57" s="22">
        <f>'Raw Data (EAF)'!N57/'1 minus TOT (EAF)'!N106</f>
        <v>3.0019679297835462</v>
      </c>
      <c r="O57" s="22">
        <f>'Raw Data (EAF)'!O57/'1 minus TOT (EAF)'!O106</f>
        <v>3.0030835744369551</v>
      </c>
      <c r="P57" s="22">
        <f>'Raw Data (EAF)'!P57/'1 minus TOT (EAF)'!P106</f>
        <v>8.0128919388822943</v>
      </c>
      <c r="Q57" s="22">
        <f>'Raw Data (EAF)'!Q57/'1 minus TOT (EAF)'!Q106</f>
        <v>13.030788488225948</v>
      </c>
      <c r="R57" s="22">
        <f>'Raw Data (EAF)'!R57/'1 minus TOT (EAF)'!R106</f>
        <v>19.065869356187576</v>
      </c>
      <c r="S57" s="22">
        <f>'Raw Data (EAF)'!S57/'1 minus TOT (EAF)'!S106</f>
        <v>24.132108039151422</v>
      </c>
      <c r="T57" s="22">
        <f>'Raw Data (EAF)'!T57/'1 minus TOT (EAF)'!T106</f>
        <v>39.348666114463271</v>
      </c>
      <c r="U57" s="22">
        <f>'Raw Data (EAF)'!U57/'1 minus TOT (EAF)'!U106</f>
        <v>46.64488625664999</v>
      </c>
      <c r="V57" s="22">
        <f>'Raw Data (EAF)'!V57/'1 minus TOT (EAF)'!V106</f>
        <v>62.379307489058228</v>
      </c>
      <c r="W57" s="22">
        <f>'Raw Data (EAF)'!W57/'1 minus TOT (EAF)'!W106</f>
        <v>105.79488908719628</v>
      </c>
      <c r="X57" s="22">
        <f>'Raw Data (EAF)'!X57/'1 minus TOT (EAF)'!X106</f>
        <v>116.01843729536914</v>
      </c>
      <c r="Y57" s="22">
        <f>'Raw Data (EAF)'!Y57/'1 minus TOT (EAF)'!Y106</f>
        <v>90.655411898502436</v>
      </c>
      <c r="Z57" s="22">
        <f>'Raw Data (EAF)'!Z57/'1 minus TOT (EAF)'!Z106</f>
        <v>56.958810497662959</v>
      </c>
      <c r="AA57" s="22">
        <f>'Raw Data (EAF)'!AA57/'1 minus TOT (EAF)'!AA106</f>
        <v>10.830000821490183</v>
      </c>
      <c r="AB57" s="22">
        <f>'Raw Data (EAF)'!AB57/'1 minus TOT (EAF)'!AB106</f>
        <v>3.074046089913109</v>
      </c>
    </row>
    <row r="58" spans="1:29">
      <c r="A58" s="20">
        <f t="shared" si="2"/>
        <v>2004</v>
      </c>
      <c r="B58" s="22">
        <f t="shared" si="0"/>
        <v>688.0517602009046</v>
      </c>
      <c r="C58" s="22">
        <f>'Raw Data (EAF)'!C58/'1 minus TOT (EAF)'!C107</f>
        <v>0</v>
      </c>
      <c r="D58" s="22">
        <f>'Raw Data (EAF)'!D58/'1 minus TOT (EAF)'!D107</f>
        <v>0</v>
      </c>
      <c r="E58" s="22">
        <f>'Raw Data (EAF)'!E58/'1 minus TOT (EAF)'!E107</f>
        <v>0</v>
      </c>
      <c r="F58" s="22">
        <f>'Raw Data (EAF)'!F58/'1 minus TOT (EAF)'!F107</f>
        <v>1.0002447141738449</v>
      </c>
      <c r="G58" s="22">
        <f>'Raw Data (EAF)'!G58/'1 minus TOT (EAF)'!G107</f>
        <v>0</v>
      </c>
      <c r="H58" s="22">
        <f t="shared" si="1"/>
        <v>1.0002447141738449</v>
      </c>
      <c r="I58" s="22">
        <f>'Raw Data (EAF)'!I58/'1 minus TOT (EAF)'!I107</f>
        <v>0</v>
      </c>
      <c r="J58" s="22">
        <f>'Raw Data (EAF)'!J58/'1 minus TOT (EAF)'!J107</f>
        <v>3.0004298451815803</v>
      </c>
      <c r="K58" s="22">
        <f>'Raw Data (EAF)'!K58/'1 minus TOT (EAF)'!K107</f>
        <v>4.0016284939151374</v>
      </c>
      <c r="L58" s="22">
        <f>'Raw Data (EAF)'!L58/'1 minus TOT (EAF)'!L107</f>
        <v>2.0008972180561662</v>
      </c>
      <c r="M58" s="22">
        <f>'Raw Data (EAF)'!M58/'1 minus TOT (EAF)'!M107</f>
        <v>2.0009887187942388</v>
      </c>
      <c r="N58" s="22">
        <f>'Raw Data (EAF)'!N58/'1 minus TOT (EAF)'!N107</f>
        <v>2.0012951455836272</v>
      </c>
      <c r="O58" s="22">
        <f>'Raw Data (EAF)'!O58/'1 minus TOT (EAF)'!O107</f>
        <v>6.0059690712042535</v>
      </c>
      <c r="P58" s="22">
        <f>'Raw Data (EAF)'!P58/'1 minus TOT (EAF)'!P107</f>
        <v>11.01731113647392</v>
      </c>
      <c r="Q58" s="22">
        <f>'Raw Data (EAF)'!Q58/'1 minus TOT (EAF)'!Q107</f>
        <v>9.0215171689874261</v>
      </c>
      <c r="R58" s="22">
        <f>'Raw Data (EAF)'!R58/'1 minus TOT (EAF)'!R107</f>
        <v>21.071389935147341</v>
      </c>
      <c r="S58" s="22">
        <f>'Raw Data (EAF)'!S58/'1 minus TOT (EAF)'!S107</f>
        <v>34.180787765040073</v>
      </c>
      <c r="T58" s="22">
        <f>'Raw Data (EAF)'!T58/'1 minus TOT (EAF)'!T107</f>
        <v>33.285345732199971</v>
      </c>
      <c r="U58" s="22">
        <f>'Raw Data (EAF)'!U58/'1 minus TOT (EAF)'!U107</f>
        <v>54.733924318247524</v>
      </c>
      <c r="V58" s="22">
        <f>'Raw Data (EAF)'!V58/'1 minus TOT (EAF)'!V107</f>
        <v>76.650814951171256</v>
      </c>
      <c r="W58" s="22">
        <f>'Raw Data (EAF)'!W58/'1 minus TOT (EAF)'!W107</f>
        <v>103.5775408737582</v>
      </c>
      <c r="X58" s="22">
        <f>'Raw Data (EAF)'!X58/'1 minus TOT (EAF)'!X107</f>
        <v>127.4168823168674</v>
      </c>
      <c r="Y58" s="22">
        <f>'Raw Data (EAF)'!Y58/'1 minus TOT (EAF)'!Y107</f>
        <v>114.56876617638821</v>
      </c>
      <c r="Z58" s="22">
        <f>'Raw Data (EAF)'!Z58/'1 minus TOT (EAF)'!Z107</f>
        <v>61.065749998973985</v>
      </c>
      <c r="AA58" s="22">
        <f>'Raw Data (EAF)'!AA58/'1 minus TOT (EAF)'!AA107</f>
        <v>18.463473633284956</v>
      </c>
      <c r="AB58" s="22">
        <f>'Raw Data (EAF)'!AB58/'1 minus TOT (EAF)'!AB107</f>
        <v>2.986802987455587</v>
      </c>
    </row>
    <row r="59" spans="1:29">
      <c r="A59" s="20">
        <f t="shared" si="2"/>
        <v>2005</v>
      </c>
      <c r="B59" s="22">
        <f t="shared" si="0"/>
        <v>812.2363412105833</v>
      </c>
      <c r="C59" s="22">
        <f>'Raw Data (EAF)'!C59/'1 minus TOT (EAF)'!C108</f>
        <v>0</v>
      </c>
      <c r="D59" s="22">
        <f>'Raw Data (EAF)'!D59/'1 minus TOT (EAF)'!D108</f>
        <v>0</v>
      </c>
      <c r="E59" s="22">
        <f>'Raw Data (EAF)'!E59/'1 minus TOT (EAF)'!E108</f>
        <v>0</v>
      </c>
      <c r="F59" s="22">
        <f>'Raw Data (EAF)'!F59/'1 minus TOT (EAF)'!F108</f>
        <v>0</v>
      </c>
      <c r="G59" s="22">
        <f>'Raw Data (EAF)'!G59/'1 minus TOT (EAF)'!G108</f>
        <v>0</v>
      </c>
      <c r="H59" s="22">
        <f t="shared" si="1"/>
        <v>0</v>
      </c>
      <c r="I59" s="22">
        <f>'Raw Data (EAF)'!I59/'1 minus TOT (EAF)'!I108</f>
        <v>0</v>
      </c>
      <c r="J59" s="22">
        <f>'Raw Data (EAF)'!J59/'1 minus TOT (EAF)'!J108</f>
        <v>0</v>
      </c>
      <c r="K59" s="22">
        <f>'Raw Data (EAF)'!K59/'1 minus TOT (EAF)'!K108</f>
        <v>1.0003755351470012</v>
      </c>
      <c r="L59" s="22">
        <f>'Raw Data (EAF)'!L59/'1 minus TOT (EAF)'!L108</f>
        <v>4.0018585963291216</v>
      </c>
      <c r="M59" s="22">
        <f>'Raw Data (EAF)'!M59/'1 minus TOT (EAF)'!M108</f>
        <v>2.0009980070214186</v>
      </c>
      <c r="N59" s="22">
        <f>'Raw Data (EAF)'!N59/'1 minus TOT (EAF)'!N108</f>
        <v>6.0040340308915727</v>
      </c>
      <c r="O59" s="22">
        <f>'Raw Data (EAF)'!O59/'1 minus TOT (EAF)'!O108</f>
        <v>6.0059772254780421</v>
      </c>
      <c r="P59" s="22">
        <f>'Raw Data (EAF)'!P59/'1 minus TOT (EAF)'!P108</f>
        <v>8.0127507792257635</v>
      </c>
      <c r="Q59" s="22">
        <f>'Raw Data (EAF)'!Q59/'1 minus TOT (EAF)'!Q108</f>
        <v>15.036162032470301</v>
      </c>
      <c r="R59" s="22">
        <f>'Raw Data (EAF)'!R59/'1 minus TOT (EAF)'!R108</f>
        <v>25.087393082930458</v>
      </c>
      <c r="S59" s="22">
        <f>'Raw Data (EAF)'!S59/'1 minus TOT (EAF)'!S108</f>
        <v>48.252541666532061</v>
      </c>
      <c r="T59" s="22">
        <f>'Raw Data (EAF)'!T59/'1 minus TOT (EAF)'!T108</f>
        <v>58.49702960952343</v>
      </c>
      <c r="U59" s="22">
        <f>'Raw Data (EAF)'!U59/'1 minus TOT (EAF)'!U108</f>
        <v>51.685289296907122</v>
      </c>
      <c r="V59" s="22">
        <f>'Raw Data (EAF)'!V59/'1 minus TOT (EAF)'!V108</f>
        <v>84.808524528652057</v>
      </c>
      <c r="W59" s="22">
        <f>'Raw Data (EAF)'!W59/'1 minus TOT (EAF)'!W108</f>
        <v>128.41178048871677</v>
      </c>
      <c r="X59" s="22">
        <f>'Raw Data (EAF)'!X59/'1 minus TOT (EAF)'!X108</f>
        <v>165.67296194258915</v>
      </c>
      <c r="Y59" s="22">
        <f>'Raw Data (EAF)'!Y59/'1 minus TOT (EAF)'!Y108</f>
        <v>129.05579549352169</v>
      </c>
      <c r="Z59" s="22">
        <f>'Raw Data (EAF)'!Z59/'1 minus TOT (EAF)'!Z108</f>
        <v>59.949146840970101</v>
      </c>
      <c r="AA59" s="22">
        <f>'Raw Data (EAF)'!AA59/'1 minus TOT (EAF)'!AA108</f>
        <v>14.463574092652417</v>
      </c>
      <c r="AB59" s="22">
        <f>'Raw Data (EAF)'!AB59/'1 minus TOT (EAF)'!AB108</f>
        <v>4.2901479610249007</v>
      </c>
    </row>
    <row r="60" spans="1:29">
      <c r="A60" s="20">
        <f t="shared" si="2"/>
        <v>2006</v>
      </c>
      <c r="B60" s="22">
        <f t="shared" si="0"/>
        <v>965.52002678513145</v>
      </c>
      <c r="C60" s="22">
        <f>'Raw Data (EAF)'!C60/'1 minus TOT (EAF)'!C109</f>
        <v>0</v>
      </c>
      <c r="D60" s="22">
        <f>'Raw Data (EAF)'!D60/'1 minus TOT (EAF)'!D109</f>
        <v>0</v>
      </c>
      <c r="E60" s="22">
        <f>'Raw Data (EAF)'!E60/'1 minus TOT (EAF)'!E109</f>
        <v>1.0002355167345831</v>
      </c>
      <c r="F60" s="22">
        <f>'Raw Data (EAF)'!F60/'1 minus TOT (EAF)'!F109</f>
        <v>0</v>
      </c>
      <c r="G60" s="22">
        <f>'Raw Data (EAF)'!G60/'1 minus TOT (EAF)'!G109</f>
        <v>0</v>
      </c>
      <c r="H60" s="22">
        <f t="shared" si="1"/>
        <v>1.0002355167345831</v>
      </c>
      <c r="I60" s="22">
        <f>'Raw Data (EAF)'!I60/'1 minus TOT (EAF)'!I109</f>
        <v>1.00011457630353</v>
      </c>
      <c r="J60" s="22">
        <f>'Raw Data (EAF)'!J60/'1 minus TOT (EAF)'!J109</f>
        <v>0</v>
      </c>
      <c r="K60" s="22">
        <f>'Raw Data (EAF)'!K60/'1 minus TOT (EAF)'!K109</f>
        <v>1.0003735044895163</v>
      </c>
      <c r="L60" s="22">
        <f>'Raw Data (EAF)'!L60/'1 minus TOT (EAF)'!L109</f>
        <v>0</v>
      </c>
      <c r="M60" s="22">
        <f>'Raw Data (EAF)'!M60/'1 minus TOT (EAF)'!M109</f>
        <v>6.0031711710420135</v>
      </c>
      <c r="N60" s="22">
        <f>'Raw Data (EAF)'!N60/'1 minus TOT (EAF)'!N109</f>
        <v>7.0046659608963227</v>
      </c>
      <c r="O60" s="22">
        <f>'Raw Data (EAF)'!O60/'1 minus TOT (EAF)'!O109</f>
        <v>8.0079014687142216</v>
      </c>
      <c r="P60" s="22">
        <f>'Raw Data (EAF)'!P60/'1 minus TOT (EAF)'!P109</f>
        <v>13.020584083477926</v>
      </c>
      <c r="Q60" s="22">
        <f>'Raw Data (EAF)'!Q60/'1 minus TOT (EAF)'!Q109</f>
        <v>21.050552117206372</v>
      </c>
      <c r="R60" s="22">
        <f>'Raw Data (EAF)'!R60/'1 minus TOT (EAF)'!R109</f>
        <v>23.0807227689243</v>
      </c>
      <c r="S60" s="22">
        <f>'Raw Data (EAF)'!S60/'1 minus TOT (EAF)'!S109</f>
        <v>40.208845689213412</v>
      </c>
      <c r="T60" s="22">
        <f>'Raw Data (EAF)'!T60/'1 minus TOT (EAF)'!T109</f>
        <v>56.472960387750966</v>
      </c>
      <c r="U60" s="22">
        <f>'Raw Data (EAF)'!U60/'1 minus TOT (EAF)'!U109</f>
        <v>66.858966057337597</v>
      </c>
      <c r="V60" s="22">
        <f>'Raw Data (EAF)'!V60/'1 minus TOT (EAF)'!V109</f>
        <v>107.22334362278902</v>
      </c>
      <c r="W60" s="22">
        <f>'Raw Data (EAF)'!W60/'1 minus TOT (EAF)'!W109</f>
        <v>146.92740577498071</v>
      </c>
      <c r="X60" s="22">
        <f>'Raw Data (EAF)'!X60/'1 minus TOT (EAF)'!X109</f>
        <v>183.34670961555668</v>
      </c>
      <c r="Y60" s="22">
        <f>'Raw Data (EAF)'!Y60/'1 minus TOT (EAF)'!Y109</f>
        <v>186.08036153702676</v>
      </c>
      <c r="Z60" s="22">
        <f>'Raw Data (EAF)'!Z60/'1 minus TOT (EAF)'!Z109</f>
        <v>76.264273588936547</v>
      </c>
      <c r="AA60" s="22">
        <f>'Raw Data (EAF)'!AA60/'1 minus TOT (EAF)'!AA109</f>
        <v>16.787424518870843</v>
      </c>
      <c r="AB60" s="22">
        <f>'Raw Data (EAF)'!AB60/'1 minus TOT (EAF)'!AB109</f>
        <v>4.181414824880064</v>
      </c>
    </row>
    <row r="61" spans="1:29">
      <c r="A61" s="20">
        <f t="shared" si="2"/>
        <v>2007</v>
      </c>
      <c r="H61" s="22">
        <f t="shared" si="1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65"/>
  <sheetViews>
    <sheetView topLeftCell="A51" workbookViewId="0">
      <selection activeCell="C63" sqref="C63:AC65"/>
    </sheetView>
    <sheetView workbookViewId="1"/>
    <sheetView workbookViewId="2"/>
    <sheetView workbookViewId="3"/>
    <sheetView workbookViewId="4"/>
  </sheetViews>
  <sheetFormatPr defaultRowHeight="12.75"/>
  <cols>
    <col min="1" max="1" width="21.42578125" style="20" customWidth="1"/>
    <col min="2" max="16384" width="9.140625" style="20"/>
  </cols>
  <sheetData>
    <row r="1" spans="1:30" s="18" customFormat="1" ht="47.25">
      <c r="A1" s="18" t="s">
        <v>52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</row>
    <row r="2" spans="1:30">
      <c r="A2" s="19"/>
    </row>
    <row r="3" spans="1:30" s="23" customFormat="1">
      <c r="A3" s="21">
        <v>1949</v>
      </c>
      <c r="B3" s="22">
        <v>126</v>
      </c>
      <c r="C3" s="22">
        <v>1</v>
      </c>
      <c r="D3" s="22">
        <v>2</v>
      </c>
      <c r="E3" s="22"/>
      <c r="F3" s="22"/>
      <c r="G3" s="22">
        <v>1</v>
      </c>
      <c r="H3" s="22">
        <v>4</v>
      </c>
      <c r="I3" s="22">
        <v>2</v>
      </c>
      <c r="J3" s="22">
        <v>4</v>
      </c>
      <c r="K3" s="22">
        <v>9</v>
      </c>
      <c r="L3" s="22">
        <v>1</v>
      </c>
      <c r="M3" s="22">
        <v>6</v>
      </c>
      <c r="N3" s="22">
        <v>3</v>
      </c>
      <c r="O3" s="22">
        <v>4</v>
      </c>
      <c r="P3" s="22">
        <v>9</v>
      </c>
      <c r="Q3" s="22">
        <v>15</v>
      </c>
      <c r="R3" s="22">
        <v>20</v>
      </c>
      <c r="S3" s="22">
        <v>11</v>
      </c>
      <c r="T3" s="22">
        <v>12</v>
      </c>
      <c r="U3" s="22">
        <v>10</v>
      </c>
      <c r="V3" s="22">
        <v>11</v>
      </c>
      <c r="W3" s="22">
        <v>1</v>
      </c>
      <c r="X3" s="22">
        <v>2</v>
      </c>
      <c r="Y3" s="22">
        <v>1</v>
      </c>
      <c r="Z3" s="22">
        <v>1</v>
      </c>
      <c r="AA3" s="22"/>
      <c r="AB3" s="22"/>
      <c r="AC3" s="22"/>
    </row>
    <row r="4" spans="1:30" s="23" customFormat="1">
      <c r="A4" s="21">
        <v>1950</v>
      </c>
      <c r="B4" s="22">
        <v>132</v>
      </c>
      <c r="C4" s="22"/>
      <c r="D4" s="22"/>
      <c r="E4" s="22">
        <v>1</v>
      </c>
      <c r="F4" s="22">
        <v>2</v>
      </c>
      <c r="G4" s="22">
        <v>1</v>
      </c>
      <c r="H4" s="22">
        <v>4</v>
      </c>
      <c r="I4" s="22">
        <v>7</v>
      </c>
      <c r="J4" s="22">
        <v>2</v>
      </c>
      <c r="K4" s="22">
        <v>4</v>
      </c>
      <c r="L4" s="22">
        <v>4</v>
      </c>
      <c r="M4" s="22">
        <v>4</v>
      </c>
      <c r="N4" s="22">
        <v>6</v>
      </c>
      <c r="O4" s="22">
        <v>9</v>
      </c>
      <c r="P4" s="22">
        <v>8</v>
      </c>
      <c r="Q4" s="22">
        <v>13</v>
      </c>
      <c r="R4" s="22">
        <v>15</v>
      </c>
      <c r="S4" s="22">
        <v>21</v>
      </c>
      <c r="T4" s="22">
        <v>11</v>
      </c>
      <c r="U4" s="22">
        <v>15</v>
      </c>
      <c r="V4" s="22">
        <v>2</v>
      </c>
      <c r="W4" s="22">
        <v>5</v>
      </c>
      <c r="X4" s="22">
        <v>1</v>
      </c>
      <c r="Y4" s="22">
        <v>1</v>
      </c>
      <c r="Z4" s="22"/>
      <c r="AA4" s="22"/>
      <c r="AB4" s="22"/>
      <c r="AC4" s="22"/>
    </row>
    <row r="5" spans="1:30" s="23" customFormat="1">
      <c r="A5" s="21">
        <v>1951</v>
      </c>
      <c r="B5" s="22">
        <v>122</v>
      </c>
      <c r="C5" s="22"/>
      <c r="D5" s="22"/>
      <c r="E5" s="22"/>
      <c r="F5" s="22">
        <v>1</v>
      </c>
      <c r="G5" s="22">
        <v>2</v>
      </c>
      <c r="H5" s="22">
        <v>3</v>
      </c>
      <c r="I5" s="22">
        <v>3</v>
      </c>
      <c r="J5" s="22">
        <v>2</v>
      </c>
      <c r="K5" s="22">
        <v>3</v>
      </c>
      <c r="L5" s="22">
        <v>7</v>
      </c>
      <c r="M5" s="22">
        <v>6</v>
      </c>
      <c r="N5" s="22">
        <v>5</v>
      </c>
      <c r="O5" s="22">
        <v>8</v>
      </c>
      <c r="P5" s="22">
        <v>8</v>
      </c>
      <c r="Q5" s="22">
        <v>14</v>
      </c>
      <c r="R5" s="22">
        <v>8</v>
      </c>
      <c r="S5" s="22">
        <v>18</v>
      </c>
      <c r="T5" s="22">
        <v>19</v>
      </c>
      <c r="U5" s="22">
        <v>6</v>
      </c>
      <c r="V5" s="22">
        <v>5</v>
      </c>
      <c r="W5" s="22">
        <v>2</v>
      </c>
      <c r="X5" s="22">
        <v>3</v>
      </c>
      <c r="Y5" s="22"/>
      <c r="Z5" s="22">
        <v>1</v>
      </c>
      <c r="AA5" s="22"/>
      <c r="AB5" s="22"/>
      <c r="AC5" s="22">
        <v>1</v>
      </c>
    </row>
    <row r="6" spans="1:30" s="24" customFormat="1">
      <c r="A6" s="21">
        <v>1952</v>
      </c>
      <c r="B6" s="22">
        <v>137</v>
      </c>
      <c r="C6" s="22"/>
      <c r="D6" s="22">
        <v>1</v>
      </c>
      <c r="E6" s="22">
        <v>1</v>
      </c>
      <c r="F6" s="22">
        <v>1</v>
      </c>
      <c r="G6" s="22">
        <v>1</v>
      </c>
      <c r="H6" s="22">
        <v>4</v>
      </c>
      <c r="I6" s="22">
        <v>5</v>
      </c>
      <c r="J6" s="22">
        <v>4</v>
      </c>
      <c r="K6" s="22">
        <v>7</v>
      </c>
      <c r="L6" s="22">
        <v>9</v>
      </c>
      <c r="M6" s="22">
        <v>2</v>
      </c>
      <c r="N6" s="22">
        <v>6</v>
      </c>
      <c r="O6" s="22">
        <v>5</v>
      </c>
      <c r="P6" s="22">
        <v>10</v>
      </c>
      <c r="Q6" s="22">
        <v>10</v>
      </c>
      <c r="R6" s="22">
        <v>21</v>
      </c>
      <c r="S6" s="22">
        <v>15</v>
      </c>
      <c r="T6" s="22">
        <v>17</v>
      </c>
      <c r="U6" s="22">
        <v>11</v>
      </c>
      <c r="V6" s="22">
        <v>5</v>
      </c>
      <c r="W6" s="22">
        <v>4</v>
      </c>
      <c r="X6" s="22">
        <v>2</v>
      </c>
      <c r="Y6" s="22"/>
      <c r="Z6" s="22"/>
      <c r="AA6" s="22"/>
      <c r="AB6" s="22"/>
      <c r="AC6" s="22"/>
      <c r="AD6" s="23"/>
    </row>
    <row r="7" spans="1:30" s="24" customFormat="1">
      <c r="A7" s="21">
        <v>1953</v>
      </c>
      <c r="B7" s="22">
        <v>169</v>
      </c>
      <c r="C7" s="22"/>
      <c r="D7" s="22"/>
      <c r="E7" s="22"/>
      <c r="F7" s="22"/>
      <c r="G7" s="22">
        <v>1</v>
      </c>
      <c r="H7" s="22">
        <v>1</v>
      </c>
      <c r="I7" s="22">
        <v>7</v>
      </c>
      <c r="J7" s="22">
        <v>2</v>
      </c>
      <c r="K7" s="22">
        <v>3</v>
      </c>
      <c r="L7" s="22">
        <v>4</v>
      </c>
      <c r="M7" s="22">
        <v>10</v>
      </c>
      <c r="N7" s="22">
        <v>10</v>
      </c>
      <c r="O7" s="22">
        <v>7</v>
      </c>
      <c r="P7" s="22">
        <v>5</v>
      </c>
      <c r="Q7" s="22">
        <v>18</v>
      </c>
      <c r="R7" s="22">
        <v>24</v>
      </c>
      <c r="S7" s="22">
        <v>21</v>
      </c>
      <c r="T7" s="22">
        <v>19</v>
      </c>
      <c r="U7" s="22">
        <v>17</v>
      </c>
      <c r="V7" s="22">
        <v>10</v>
      </c>
      <c r="W7" s="22">
        <v>6</v>
      </c>
      <c r="X7" s="22">
        <v>3</v>
      </c>
      <c r="Y7" s="22">
        <v>1</v>
      </c>
      <c r="Z7" s="22"/>
      <c r="AA7" s="22"/>
      <c r="AB7" s="22"/>
      <c r="AC7" s="22">
        <v>1</v>
      </c>
    </row>
    <row r="8" spans="1:30" s="23" customFormat="1">
      <c r="A8" s="21">
        <v>1954</v>
      </c>
      <c r="B8" s="22">
        <v>186</v>
      </c>
      <c r="C8" s="22">
        <v>1</v>
      </c>
      <c r="D8" s="22"/>
      <c r="E8" s="22"/>
      <c r="F8" s="22">
        <v>1</v>
      </c>
      <c r="G8" s="22">
        <v>1</v>
      </c>
      <c r="H8" s="22">
        <v>3</v>
      </c>
      <c r="I8" s="22">
        <v>1</v>
      </c>
      <c r="J8" s="22">
        <v>5</v>
      </c>
      <c r="K8" s="22">
        <v>5</v>
      </c>
      <c r="L8" s="22">
        <v>9</v>
      </c>
      <c r="M8" s="22">
        <v>7</v>
      </c>
      <c r="N8" s="22">
        <v>6</v>
      </c>
      <c r="O8" s="22">
        <v>13</v>
      </c>
      <c r="P8" s="22">
        <v>19</v>
      </c>
      <c r="Q8" s="22">
        <v>22</v>
      </c>
      <c r="R8" s="22">
        <v>19</v>
      </c>
      <c r="S8" s="22">
        <v>17</v>
      </c>
      <c r="T8" s="22">
        <v>16</v>
      </c>
      <c r="U8" s="22">
        <v>21</v>
      </c>
      <c r="V8" s="22">
        <v>11</v>
      </c>
      <c r="W8" s="22">
        <v>8</v>
      </c>
      <c r="X8" s="22">
        <v>2</v>
      </c>
      <c r="Y8" s="22">
        <v>1</v>
      </c>
      <c r="Z8" s="22">
        <v>1</v>
      </c>
      <c r="AA8" s="22"/>
      <c r="AB8" s="22"/>
      <c r="AC8" s="22"/>
    </row>
    <row r="9" spans="1:30" s="24" customFormat="1">
      <c r="A9" s="21">
        <v>1955</v>
      </c>
      <c r="B9" s="22">
        <v>182</v>
      </c>
      <c r="C9" s="22"/>
      <c r="D9" s="22">
        <v>2</v>
      </c>
      <c r="E9" s="22">
        <v>2</v>
      </c>
      <c r="F9" s="22">
        <v>1</v>
      </c>
      <c r="G9" s="22"/>
      <c r="H9" s="22">
        <v>5</v>
      </c>
      <c r="I9" s="22">
        <v>7</v>
      </c>
      <c r="J9" s="22">
        <v>3</v>
      </c>
      <c r="K9" s="22">
        <v>5</v>
      </c>
      <c r="L9" s="22">
        <v>6</v>
      </c>
      <c r="M9" s="22">
        <v>2</v>
      </c>
      <c r="N9" s="22">
        <v>12</v>
      </c>
      <c r="O9" s="22">
        <v>9</v>
      </c>
      <c r="P9" s="22">
        <v>17</v>
      </c>
      <c r="Q9" s="22">
        <v>16</v>
      </c>
      <c r="R9" s="22">
        <v>16</v>
      </c>
      <c r="S9" s="22">
        <v>21</v>
      </c>
      <c r="T9" s="22">
        <v>22</v>
      </c>
      <c r="U9" s="22">
        <v>19</v>
      </c>
      <c r="V9" s="22">
        <v>13</v>
      </c>
      <c r="W9" s="22">
        <v>4</v>
      </c>
      <c r="X9" s="22">
        <v>2</v>
      </c>
      <c r="Y9" s="22">
        <v>3</v>
      </c>
      <c r="Z9" s="22"/>
      <c r="AA9" s="22"/>
      <c r="AB9" s="22"/>
      <c r="AC9" s="22"/>
    </row>
    <row r="10" spans="1:30" s="23" customFormat="1">
      <c r="A10" s="21">
        <v>1956</v>
      </c>
      <c r="B10" s="22">
        <v>220</v>
      </c>
      <c r="C10" s="22">
        <v>1</v>
      </c>
      <c r="D10" s="22">
        <v>1</v>
      </c>
      <c r="E10" s="22">
        <v>1</v>
      </c>
      <c r="F10" s="22">
        <v>1</v>
      </c>
      <c r="G10" s="22"/>
      <c r="H10" s="22">
        <v>4</v>
      </c>
      <c r="I10" s="22">
        <v>6</v>
      </c>
      <c r="J10" s="22">
        <v>5</v>
      </c>
      <c r="K10" s="22">
        <v>3</v>
      </c>
      <c r="L10" s="22">
        <v>1</v>
      </c>
      <c r="M10" s="22">
        <v>3</v>
      </c>
      <c r="N10" s="22">
        <v>6</v>
      </c>
      <c r="O10" s="22">
        <v>9</v>
      </c>
      <c r="P10" s="22">
        <v>13</v>
      </c>
      <c r="Q10" s="22">
        <v>20</v>
      </c>
      <c r="R10" s="22">
        <v>23</v>
      </c>
      <c r="S10" s="22">
        <v>33</v>
      </c>
      <c r="T10" s="22">
        <v>27</v>
      </c>
      <c r="U10" s="22">
        <v>32</v>
      </c>
      <c r="V10" s="22">
        <v>14</v>
      </c>
      <c r="W10" s="22">
        <v>10</v>
      </c>
      <c r="X10" s="22">
        <v>7</v>
      </c>
      <c r="Y10" s="22">
        <v>2</v>
      </c>
      <c r="Z10" s="22">
        <v>1</v>
      </c>
      <c r="AA10" s="22"/>
      <c r="AB10" s="22"/>
      <c r="AC10" s="22">
        <v>1</v>
      </c>
    </row>
    <row r="11" spans="1:30" s="23" customFormat="1">
      <c r="A11" s="21">
        <v>1957</v>
      </c>
      <c r="B11" s="22">
        <v>221</v>
      </c>
      <c r="C11" s="22">
        <v>3</v>
      </c>
      <c r="D11" s="22"/>
      <c r="E11" s="22"/>
      <c r="F11" s="22">
        <v>3</v>
      </c>
      <c r="G11" s="22"/>
      <c r="H11" s="22">
        <v>6</v>
      </c>
      <c r="I11" s="22">
        <v>9</v>
      </c>
      <c r="J11" s="22">
        <v>2</v>
      </c>
      <c r="K11" s="22">
        <v>5</v>
      </c>
      <c r="L11" s="22">
        <v>4</v>
      </c>
      <c r="M11" s="22">
        <v>6</v>
      </c>
      <c r="N11" s="22">
        <v>7</v>
      </c>
      <c r="O11" s="22">
        <v>14</v>
      </c>
      <c r="P11" s="22">
        <v>13</v>
      </c>
      <c r="Q11" s="22">
        <v>17</v>
      </c>
      <c r="R11" s="22">
        <v>17</v>
      </c>
      <c r="S11" s="22">
        <v>41</v>
      </c>
      <c r="T11" s="22">
        <v>26</v>
      </c>
      <c r="U11" s="22">
        <v>29</v>
      </c>
      <c r="V11" s="22">
        <v>13</v>
      </c>
      <c r="W11" s="22">
        <v>8</v>
      </c>
      <c r="X11" s="22">
        <v>2</v>
      </c>
      <c r="Y11" s="22">
        <v>2</v>
      </c>
      <c r="Z11" s="22"/>
      <c r="AA11" s="22"/>
      <c r="AB11" s="22"/>
      <c r="AC11" s="22"/>
    </row>
    <row r="12" spans="1:30" s="23" customFormat="1">
      <c r="A12" s="21">
        <v>1958</v>
      </c>
      <c r="B12" s="22">
        <v>203</v>
      </c>
      <c r="C12" s="22">
        <v>1</v>
      </c>
      <c r="D12" s="22">
        <v>4</v>
      </c>
      <c r="E12" s="22">
        <v>1</v>
      </c>
      <c r="F12" s="22"/>
      <c r="G12" s="22">
        <v>1</v>
      </c>
      <c r="H12" s="22">
        <v>7</v>
      </c>
      <c r="I12" s="22">
        <v>5</v>
      </c>
      <c r="J12" s="22">
        <v>5</v>
      </c>
      <c r="K12" s="22">
        <v>1</v>
      </c>
      <c r="L12" s="22">
        <v>4</v>
      </c>
      <c r="M12" s="22">
        <v>6</v>
      </c>
      <c r="N12" s="22">
        <v>10</v>
      </c>
      <c r="O12" s="22">
        <v>12</v>
      </c>
      <c r="P12" s="22">
        <v>21</v>
      </c>
      <c r="Q12" s="22">
        <v>17</v>
      </c>
      <c r="R12" s="22">
        <v>19</v>
      </c>
      <c r="S12" s="22">
        <v>26</v>
      </c>
      <c r="T12" s="22">
        <v>20</v>
      </c>
      <c r="U12" s="22">
        <v>21</v>
      </c>
      <c r="V12" s="22">
        <v>12</v>
      </c>
      <c r="W12" s="22">
        <v>8</v>
      </c>
      <c r="X12" s="22">
        <v>5</v>
      </c>
      <c r="Y12" s="22">
        <v>3</v>
      </c>
      <c r="Z12" s="22"/>
      <c r="AA12" s="22"/>
      <c r="AB12" s="22"/>
      <c r="AC12" s="22">
        <v>1</v>
      </c>
    </row>
    <row r="13" spans="1:30" s="23" customFormat="1">
      <c r="A13" s="21">
        <v>1959</v>
      </c>
      <c r="B13" s="22">
        <v>234</v>
      </c>
      <c r="C13" s="22"/>
      <c r="D13" s="22">
        <v>1</v>
      </c>
      <c r="E13" s="22">
        <v>1</v>
      </c>
      <c r="F13" s="22"/>
      <c r="G13" s="22"/>
      <c r="H13" s="22">
        <v>2</v>
      </c>
      <c r="I13" s="22">
        <v>5</v>
      </c>
      <c r="J13" s="22">
        <v>6</v>
      </c>
      <c r="K13" s="22">
        <v>7</v>
      </c>
      <c r="L13" s="22">
        <v>3</v>
      </c>
      <c r="M13" s="22">
        <v>8</v>
      </c>
      <c r="N13" s="22">
        <v>10</v>
      </c>
      <c r="O13" s="22">
        <v>6</v>
      </c>
      <c r="P13" s="22">
        <v>19</v>
      </c>
      <c r="Q13" s="22">
        <v>21</v>
      </c>
      <c r="R13" s="22">
        <v>26</v>
      </c>
      <c r="S13" s="22">
        <v>30</v>
      </c>
      <c r="T13" s="22">
        <v>22</v>
      </c>
      <c r="U13" s="22">
        <v>28</v>
      </c>
      <c r="V13" s="22">
        <v>19</v>
      </c>
      <c r="W13" s="22">
        <v>7</v>
      </c>
      <c r="X13" s="22">
        <v>8</v>
      </c>
      <c r="Y13" s="22">
        <v>3</v>
      </c>
      <c r="Z13" s="22">
        <v>2</v>
      </c>
      <c r="AA13" s="22">
        <v>1</v>
      </c>
      <c r="AB13" s="22"/>
      <c r="AC13" s="22">
        <v>1</v>
      </c>
      <c r="AD13" s="23" t="s">
        <v>28</v>
      </c>
    </row>
    <row r="14" spans="1:30" s="23" customFormat="1">
      <c r="A14" s="21">
        <v>1960</v>
      </c>
      <c r="B14" s="22">
        <v>199</v>
      </c>
      <c r="C14" s="22"/>
      <c r="D14" s="22">
        <v>1</v>
      </c>
      <c r="E14" s="22">
        <v>1</v>
      </c>
      <c r="F14" s="22">
        <v>1</v>
      </c>
      <c r="G14" s="22">
        <v>2</v>
      </c>
      <c r="H14" s="22">
        <v>5</v>
      </c>
      <c r="I14" s="22">
        <v>4</v>
      </c>
      <c r="J14" s="22">
        <v>3</v>
      </c>
      <c r="K14" s="22">
        <v>6</v>
      </c>
      <c r="L14" s="22">
        <v>1</v>
      </c>
      <c r="M14" s="22">
        <v>3</v>
      </c>
      <c r="N14" s="22">
        <v>7</v>
      </c>
      <c r="O14" s="22">
        <v>11</v>
      </c>
      <c r="P14" s="22">
        <v>13</v>
      </c>
      <c r="Q14" s="22">
        <v>18</v>
      </c>
      <c r="R14" s="22">
        <v>19</v>
      </c>
      <c r="S14" s="22">
        <v>29</v>
      </c>
      <c r="T14" s="22">
        <v>28</v>
      </c>
      <c r="U14" s="22">
        <v>18</v>
      </c>
      <c r="V14" s="22">
        <v>19</v>
      </c>
      <c r="W14" s="22">
        <v>12</v>
      </c>
      <c r="X14" s="22">
        <v>1</v>
      </c>
      <c r="Y14" s="22">
        <v>2</v>
      </c>
      <c r="Z14" s="22"/>
      <c r="AA14" s="22"/>
      <c r="AB14" s="22"/>
      <c r="AC14" s="22"/>
    </row>
    <row r="15" spans="1:30" s="23" customFormat="1">
      <c r="A15" s="21">
        <v>1961</v>
      </c>
      <c r="B15" s="22">
        <v>254</v>
      </c>
      <c r="C15" s="22">
        <v>1</v>
      </c>
      <c r="D15" s="22">
        <v>1</v>
      </c>
      <c r="E15" s="22"/>
      <c r="F15" s="22"/>
      <c r="G15" s="22">
        <v>1</v>
      </c>
      <c r="H15" s="22">
        <v>3</v>
      </c>
      <c r="I15" s="22">
        <v>3</v>
      </c>
      <c r="J15" s="22">
        <v>13</v>
      </c>
      <c r="K15" s="22">
        <v>7</v>
      </c>
      <c r="L15" s="22">
        <v>9</v>
      </c>
      <c r="M15" s="22">
        <v>2</v>
      </c>
      <c r="N15" s="22">
        <v>7</v>
      </c>
      <c r="O15" s="22">
        <v>11</v>
      </c>
      <c r="P15" s="22">
        <v>16</v>
      </c>
      <c r="Q15" s="22">
        <v>24</v>
      </c>
      <c r="R15" s="22">
        <v>22</v>
      </c>
      <c r="S15" s="22">
        <v>27</v>
      </c>
      <c r="T15" s="22">
        <v>31</v>
      </c>
      <c r="U15" s="22">
        <v>30</v>
      </c>
      <c r="V15" s="22">
        <v>26</v>
      </c>
      <c r="W15" s="22">
        <v>16</v>
      </c>
      <c r="X15" s="22">
        <v>3</v>
      </c>
      <c r="Y15" s="22">
        <v>2</v>
      </c>
      <c r="Z15" s="22"/>
      <c r="AA15" s="22"/>
      <c r="AB15" s="22"/>
      <c r="AC15" s="22">
        <v>2</v>
      </c>
      <c r="AD15" s="26"/>
    </row>
    <row r="16" spans="1:30" s="23" customFormat="1">
      <c r="A16" s="21">
        <v>1962</v>
      </c>
      <c r="B16" s="22">
        <v>216</v>
      </c>
      <c r="C16" s="22">
        <v>1</v>
      </c>
      <c r="D16" s="22"/>
      <c r="E16" s="22"/>
      <c r="F16" s="22">
        <v>2</v>
      </c>
      <c r="G16" s="22">
        <v>1</v>
      </c>
      <c r="H16" s="22">
        <v>4</v>
      </c>
      <c r="I16" s="22">
        <v>7</v>
      </c>
      <c r="J16" s="22">
        <v>8</v>
      </c>
      <c r="K16" s="22">
        <v>4</v>
      </c>
      <c r="L16" s="22">
        <v>6</v>
      </c>
      <c r="M16" s="22">
        <v>8</v>
      </c>
      <c r="N16" s="22">
        <v>8</v>
      </c>
      <c r="O16" s="22">
        <v>12</v>
      </c>
      <c r="P16" s="22">
        <v>10</v>
      </c>
      <c r="Q16" s="22">
        <v>19</v>
      </c>
      <c r="R16" s="22">
        <v>28</v>
      </c>
      <c r="S16" s="22">
        <v>17</v>
      </c>
      <c r="T16" s="22">
        <v>26</v>
      </c>
      <c r="U16" s="22">
        <v>25</v>
      </c>
      <c r="V16" s="22">
        <v>15</v>
      </c>
      <c r="W16" s="22">
        <v>12</v>
      </c>
      <c r="X16" s="22">
        <v>3</v>
      </c>
      <c r="Y16" s="22">
        <v>4</v>
      </c>
      <c r="Z16" s="22"/>
      <c r="AA16" s="22"/>
      <c r="AB16" s="22"/>
      <c r="AC16" s="22"/>
    </row>
    <row r="17" spans="1:29" s="23" customFormat="1">
      <c r="A17" s="21">
        <v>1963</v>
      </c>
      <c r="B17" s="22">
        <v>262</v>
      </c>
      <c r="C17" s="22"/>
      <c r="D17" s="22">
        <v>1</v>
      </c>
      <c r="E17" s="22">
        <v>1</v>
      </c>
      <c r="F17" s="22">
        <v>5</v>
      </c>
      <c r="G17" s="22">
        <v>2</v>
      </c>
      <c r="H17" s="22">
        <v>9</v>
      </c>
      <c r="I17" s="22">
        <v>11</v>
      </c>
      <c r="J17" s="22">
        <v>5</v>
      </c>
      <c r="K17" s="22">
        <v>2</v>
      </c>
      <c r="L17" s="22">
        <v>3</v>
      </c>
      <c r="M17" s="22">
        <v>4</v>
      </c>
      <c r="N17" s="22">
        <v>7</v>
      </c>
      <c r="O17" s="22">
        <v>14</v>
      </c>
      <c r="P17" s="22">
        <v>11</v>
      </c>
      <c r="Q17" s="22">
        <v>22</v>
      </c>
      <c r="R17" s="22">
        <v>22</v>
      </c>
      <c r="S17" s="22">
        <v>36</v>
      </c>
      <c r="T17" s="22">
        <v>40</v>
      </c>
      <c r="U17" s="22">
        <v>28</v>
      </c>
      <c r="V17" s="22">
        <v>21</v>
      </c>
      <c r="W17" s="22">
        <v>13</v>
      </c>
      <c r="X17" s="22">
        <v>10</v>
      </c>
      <c r="Y17" s="22">
        <v>4</v>
      </c>
      <c r="Z17" s="22"/>
      <c r="AA17" s="22"/>
      <c r="AB17" s="22"/>
      <c r="AC17" s="22"/>
    </row>
    <row r="18" spans="1:29" s="23" customFormat="1">
      <c r="A18" s="21">
        <v>1964</v>
      </c>
      <c r="B18" s="22">
        <v>263</v>
      </c>
      <c r="C18" s="22"/>
      <c r="D18" s="22"/>
      <c r="E18" s="22">
        <v>2</v>
      </c>
      <c r="F18" s="22">
        <v>1</v>
      </c>
      <c r="G18" s="22"/>
      <c r="H18" s="22">
        <v>3</v>
      </c>
      <c r="I18" s="22">
        <v>10</v>
      </c>
      <c r="J18" s="22">
        <v>10</v>
      </c>
      <c r="K18" s="22">
        <v>5</v>
      </c>
      <c r="L18" s="22">
        <v>8</v>
      </c>
      <c r="M18" s="22">
        <v>7</v>
      </c>
      <c r="N18" s="22">
        <v>16</v>
      </c>
      <c r="O18" s="22">
        <v>9</v>
      </c>
      <c r="P18" s="22">
        <v>20</v>
      </c>
      <c r="Q18" s="22">
        <v>20</v>
      </c>
      <c r="R18" s="22">
        <v>21</v>
      </c>
      <c r="S18" s="22">
        <v>24</v>
      </c>
      <c r="T18" s="22">
        <v>31</v>
      </c>
      <c r="U18" s="22">
        <v>32</v>
      </c>
      <c r="V18" s="22">
        <v>27</v>
      </c>
      <c r="W18" s="22">
        <v>10</v>
      </c>
      <c r="X18" s="22">
        <v>9</v>
      </c>
      <c r="Y18" s="22"/>
      <c r="Z18" s="22">
        <v>1</v>
      </c>
      <c r="AA18" s="22"/>
      <c r="AB18" s="22"/>
      <c r="AC18" s="22"/>
    </row>
    <row r="19" spans="1:29" s="23" customFormat="1">
      <c r="A19" s="21">
        <v>1965</v>
      </c>
      <c r="B19" s="22">
        <v>264</v>
      </c>
      <c r="C19" s="22">
        <v>1</v>
      </c>
      <c r="D19" s="22"/>
      <c r="E19" s="22"/>
      <c r="F19" s="22"/>
      <c r="G19" s="22">
        <v>1</v>
      </c>
      <c r="H19" s="22">
        <v>2</v>
      </c>
      <c r="I19" s="22">
        <v>4</v>
      </c>
      <c r="J19" s="22">
        <v>7</v>
      </c>
      <c r="K19" s="22">
        <v>2</v>
      </c>
      <c r="L19" s="22">
        <v>5</v>
      </c>
      <c r="M19" s="22">
        <v>7</v>
      </c>
      <c r="N19" s="22">
        <v>7</v>
      </c>
      <c r="O19" s="22">
        <v>8</v>
      </c>
      <c r="P19" s="22">
        <v>14</v>
      </c>
      <c r="Q19" s="22">
        <v>30</v>
      </c>
      <c r="R19" s="22">
        <v>30</v>
      </c>
      <c r="S19" s="22">
        <v>20</v>
      </c>
      <c r="T19" s="22">
        <v>41</v>
      </c>
      <c r="U19" s="22">
        <v>28</v>
      </c>
      <c r="V19" s="22">
        <v>25</v>
      </c>
      <c r="W19" s="22">
        <v>24</v>
      </c>
      <c r="X19" s="22">
        <v>9</v>
      </c>
      <c r="Y19" s="22">
        <v>1</v>
      </c>
      <c r="Z19" s="22"/>
      <c r="AA19" s="22"/>
      <c r="AB19" s="22"/>
      <c r="AC19" s="22"/>
    </row>
    <row r="20" spans="1:29" s="23" customFormat="1">
      <c r="A20" s="21">
        <v>1966</v>
      </c>
      <c r="B20" s="22">
        <v>282</v>
      </c>
      <c r="C20" s="22"/>
      <c r="D20" s="22">
        <v>1</v>
      </c>
      <c r="E20" s="22">
        <v>1</v>
      </c>
      <c r="F20" s="22">
        <v>1</v>
      </c>
      <c r="G20" s="22">
        <v>1</v>
      </c>
      <c r="H20" s="22">
        <v>4</v>
      </c>
      <c r="I20" s="22">
        <v>9</v>
      </c>
      <c r="J20" s="22">
        <v>9</v>
      </c>
      <c r="K20" s="22">
        <v>9</v>
      </c>
      <c r="L20" s="22"/>
      <c r="M20" s="22">
        <v>9</v>
      </c>
      <c r="N20" s="22">
        <v>9</v>
      </c>
      <c r="O20" s="22">
        <v>12</v>
      </c>
      <c r="P20" s="22">
        <v>10</v>
      </c>
      <c r="Q20" s="22">
        <v>21</v>
      </c>
      <c r="R20" s="22">
        <v>28</v>
      </c>
      <c r="S20" s="22">
        <v>33</v>
      </c>
      <c r="T20" s="22">
        <v>32</v>
      </c>
      <c r="U20" s="22">
        <v>33</v>
      </c>
      <c r="V20" s="22">
        <v>39</v>
      </c>
      <c r="W20" s="22">
        <v>13</v>
      </c>
      <c r="X20" s="22">
        <v>6</v>
      </c>
      <c r="Y20" s="22">
        <v>6</v>
      </c>
      <c r="Z20" s="22"/>
      <c r="AA20" s="22"/>
      <c r="AB20" s="22"/>
      <c r="AC20" s="22"/>
    </row>
    <row r="21" spans="1:29" s="23" customFormat="1">
      <c r="A21" s="21">
        <v>1967</v>
      </c>
      <c r="B21" s="22">
        <v>296</v>
      </c>
      <c r="C21" s="22"/>
      <c r="D21" s="22"/>
      <c r="E21" s="22">
        <v>1</v>
      </c>
      <c r="F21" s="22">
        <v>1</v>
      </c>
      <c r="G21" s="22">
        <v>2</v>
      </c>
      <c r="H21" s="22">
        <v>4</v>
      </c>
      <c r="I21" s="22">
        <v>10</v>
      </c>
      <c r="J21" s="22">
        <v>10</v>
      </c>
      <c r="K21" s="22">
        <v>8</v>
      </c>
      <c r="L21" s="22">
        <v>7</v>
      </c>
      <c r="M21" s="22">
        <v>5</v>
      </c>
      <c r="N21" s="22">
        <v>7</v>
      </c>
      <c r="O21" s="22">
        <v>12</v>
      </c>
      <c r="P21" s="22">
        <v>25</v>
      </c>
      <c r="Q21" s="22">
        <v>18</v>
      </c>
      <c r="R21" s="22">
        <v>16</v>
      </c>
      <c r="S21" s="22">
        <v>34</v>
      </c>
      <c r="T21" s="22">
        <v>42</v>
      </c>
      <c r="U21" s="22">
        <v>40</v>
      </c>
      <c r="V21" s="22">
        <v>24</v>
      </c>
      <c r="W21" s="22">
        <v>21</v>
      </c>
      <c r="X21" s="22">
        <v>8</v>
      </c>
      <c r="Y21" s="22">
        <v>2</v>
      </c>
      <c r="Z21" s="22">
        <v>3</v>
      </c>
      <c r="AA21" s="22"/>
      <c r="AB21" s="22"/>
      <c r="AC21" s="22"/>
    </row>
    <row r="22" spans="1:29" s="23" customFormat="1">
      <c r="A22" s="21">
        <v>1968</v>
      </c>
      <c r="B22" s="22">
        <v>241</v>
      </c>
      <c r="C22" s="22"/>
      <c r="D22" s="22"/>
      <c r="E22" s="22"/>
      <c r="F22" s="22">
        <v>1</v>
      </c>
      <c r="G22" s="22"/>
      <c r="H22" s="22">
        <v>1</v>
      </c>
      <c r="I22" s="22">
        <v>5</v>
      </c>
      <c r="J22" s="22">
        <v>5</v>
      </c>
      <c r="K22" s="22">
        <v>13</v>
      </c>
      <c r="L22" s="22">
        <v>7</v>
      </c>
      <c r="M22" s="22">
        <v>3</v>
      </c>
      <c r="N22" s="22">
        <v>5</v>
      </c>
      <c r="O22" s="22">
        <v>9</v>
      </c>
      <c r="P22" s="22">
        <v>11</v>
      </c>
      <c r="Q22" s="22">
        <v>20</v>
      </c>
      <c r="R22" s="22">
        <v>26</v>
      </c>
      <c r="S22" s="22">
        <v>24</v>
      </c>
      <c r="T22" s="22">
        <v>32</v>
      </c>
      <c r="U22" s="22">
        <v>33</v>
      </c>
      <c r="V22" s="22">
        <v>24</v>
      </c>
      <c r="W22" s="22">
        <v>14</v>
      </c>
      <c r="X22" s="22">
        <v>7</v>
      </c>
      <c r="Y22" s="22">
        <v>2</v>
      </c>
      <c r="Z22" s="22"/>
      <c r="AA22" s="22"/>
      <c r="AB22" s="22"/>
      <c r="AC22" s="22"/>
    </row>
    <row r="23" spans="1:29" s="23" customFormat="1">
      <c r="A23" s="21">
        <v>1969</v>
      </c>
      <c r="B23" s="22">
        <v>246</v>
      </c>
      <c r="C23" s="22"/>
      <c r="D23" s="22"/>
      <c r="E23" s="22">
        <v>1</v>
      </c>
      <c r="F23" s="22"/>
      <c r="G23" s="22"/>
      <c r="H23" s="22">
        <v>1</v>
      </c>
      <c r="I23" s="22">
        <v>9</v>
      </c>
      <c r="J23" s="22">
        <v>6</v>
      </c>
      <c r="K23" s="22">
        <v>3</v>
      </c>
      <c r="L23" s="22">
        <v>9</v>
      </c>
      <c r="M23" s="22">
        <v>8</v>
      </c>
      <c r="N23" s="22">
        <v>6</v>
      </c>
      <c r="O23" s="22">
        <v>9</v>
      </c>
      <c r="P23" s="22">
        <v>11</v>
      </c>
      <c r="Q23" s="22">
        <v>16</v>
      </c>
      <c r="R23" s="22">
        <v>21</v>
      </c>
      <c r="S23" s="22">
        <v>30</v>
      </c>
      <c r="T23" s="22">
        <v>32</v>
      </c>
      <c r="U23" s="22">
        <v>33</v>
      </c>
      <c r="V23" s="22">
        <v>21</v>
      </c>
      <c r="W23" s="22">
        <v>17</v>
      </c>
      <c r="X23" s="22">
        <v>9</v>
      </c>
      <c r="Y23" s="22">
        <v>3</v>
      </c>
      <c r="Z23" s="22">
        <v>2</v>
      </c>
      <c r="AA23" s="22"/>
      <c r="AB23" s="22"/>
      <c r="AC23" s="22"/>
    </row>
    <row r="24" spans="1:29" s="23" customFormat="1">
      <c r="A24" s="21">
        <v>1970</v>
      </c>
      <c r="B24" s="22">
        <v>225</v>
      </c>
      <c r="C24" s="22"/>
      <c r="D24" s="22"/>
      <c r="E24" s="22">
        <v>2</v>
      </c>
      <c r="F24" s="22"/>
      <c r="G24" s="22">
        <v>2</v>
      </c>
      <c r="H24" s="22">
        <v>4</v>
      </c>
      <c r="I24" s="22">
        <v>2</v>
      </c>
      <c r="J24" s="22">
        <v>9</v>
      </c>
      <c r="K24" s="22">
        <v>7</v>
      </c>
      <c r="L24" s="22">
        <v>2</v>
      </c>
      <c r="M24" s="22">
        <v>2</v>
      </c>
      <c r="N24" s="22">
        <v>7</v>
      </c>
      <c r="O24" s="22">
        <v>10</v>
      </c>
      <c r="P24" s="22">
        <v>8</v>
      </c>
      <c r="Q24" s="22">
        <v>28</v>
      </c>
      <c r="R24" s="22">
        <v>21</v>
      </c>
      <c r="S24" s="22">
        <v>26</v>
      </c>
      <c r="T24" s="22">
        <v>25</v>
      </c>
      <c r="U24" s="22">
        <v>22</v>
      </c>
      <c r="V24" s="22">
        <v>24</v>
      </c>
      <c r="W24" s="22">
        <v>15</v>
      </c>
      <c r="X24" s="22">
        <v>9</v>
      </c>
      <c r="Y24" s="22">
        <v>3</v>
      </c>
      <c r="Z24" s="22">
        <v>1</v>
      </c>
      <c r="AA24" s="22"/>
      <c r="AB24" s="22"/>
      <c r="AC24" s="22"/>
    </row>
    <row r="25" spans="1:29" s="23" customFormat="1">
      <c r="A25" s="21">
        <v>1971</v>
      </c>
      <c r="B25" s="22">
        <v>282</v>
      </c>
      <c r="C25" s="22">
        <v>1</v>
      </c>
      <c r="D25" s="22"/>
      <c r="E25" s="22"/>
      <c r="F25" s="22"/>
      <c r="G25" s="22">
        <v>1</v>
      </c>
      <c r="H25" s="22">
        <v>2</v>
      </c>
      <c r="I25" s="22">
        <v>6</v>
      </c>
      <c r="J25" s="22">
        <v>5</v>
      </c>
      <c r="K25" s="22">
        <v>7</v>
      </c>
      <c r="L25" s="22">
        <v>8</v>
      </c>
      <c r="M25" s="22">
        <v>7</v>
      </c>
      <c r="N25" s="22">
        <v>6</v>
      </c>
      <c r="O25" s="22">
        <v>9</v>
      </c>
      <c r="P25" s="22">
        <v>15</v>
      </c>
      <c r="Q25" s="22">
        <v>17</v>
      </c>
      <c r="R25" s="22">
        <v>30</v>
      </c>
      <c r="S25" s="22">
        <v>35</v>
      </c>
      <c r="T25" s="22">
        <v>46</v>
      </c>
      <c r="U25" s="22">
        <v>24</v>
      </c>
      <c r="V25" s="22">
        <v>25</v>
      </c>
      <c r="W25" s="22">
        <v>22</v>
      </c>
      <c r="X25" s="22">
        <v>7</v>
      </c>
      <c r="Y25" s="22">
        <v>9</v>
      </c>
      <c r="Z25" s="22">
        <v>2</v>
      </c>
      <c r="AA25" s="22"/>
      <c r="AB25" s="22"/>
      <c r="AC25" s="22"/>
    </row>
    <row r="26" spans="1:29" s="23" customFormat="1">
      <c r="A26" s="21">
        <v>1972</v>
      </c>
      <c r="B26" s="22">
        <v>220</v>
      </c>
      <c r="C26" s="22"/>
      <c r="D26" s="22"/>
      <c r="E26" s="22"/>
      <c r="F26" s="22"/>
      <c r="G26" s="22">
        <v>2</v>
      </c>
      <c r="H26" s="22">
        <v>2</v>
      </c>
      <c r="I26" s="22">
        <v>4</v>
      </c>
      <c r="J26" s="22">
        <v>6</v>
      </c>
      <c r="K26" s="22">
        <v>4</v>
      </c>
      <c r="L26" s="22">
        <v>6</v>
      </c>
      <c r="M26" s="22"/>
      <c r="N26" s="22">
        <v>8</v>
      </c>
      <c r="O26" s="22">
        <v>6</v>
      </c>
      <c r="P26" s="22">
        <v>10</v>
      </c>
      <c r="Q26" s="22">
        <v>14</v>
      </c>
      <c r="R26" s="22">
        <v>24</v>
      </c>
      <c r="S26" s="22">
        <v>26</v>
      </c>
      <c r="T26" s="22">
        <v>28</v>
      </c>
      <c r="U26" s="22">
        <v>26</v>
      </c>
      <c r="V26" s="22">
        <v>16</v>
      </c>
      <c r="W26" s="22">
        <v>24</v>
      </c>
      <c r="X26" s="22">
        <v>8</v>
      </c>
      <c r="Y26" s="22">
        <v>8</v>
      </c>
      <c r="Z26" s="22"/>
      <c r="AA26" s="22"/>
      <c r="AB26" s="22"/>
      <c r="AC26" s="22"/>
    </row>
    <row r="27" spans="1:29" s="23" customFormat="1">
      <c r="A27" s="21">
        <v>1973</v>
      </c>
      <c r="B27" s="22">
        <v>243</v>
      </c>
      <c r="C27" s="22"/>
      <c r="D27" s="22"/>
      <c r="E27" s="22"/>
      <c r="F27" s="22">
        <v>1</v>
      </c>
      <c r="G27" s="22">
        <v>1</v>
      </c>
      <c r="H27" s="22">
        <v>2</v>
      </c>
      <c r="I27" s="22">
        <v>5</v>
      </c>
      <c r="J27" s="22">
        <v>4</v>
      </c>
      <c r="K27" s="22">
        <v>11</v>
      </c>
      <c r="L27" s="22">
        <v>5</v>
      </c>
      <c r="M27" s="22">
        <v>3</v>
      </c>
      <c r="N27" s="22">
        <v>7</v>
      </c>
      <c r="O27" s="22">
        <v>7</v>
      </c>
      <c r="P27" s="22">
        <v>13</v>
      </c>
      <c r="Q27" s="22">
        <v>15</v>
      </c>
      <c r="R27" s="22">
        <v>19</v>
      </c>
      <c r="S27" s="22">
        <v>28</v>
      </c>
      <c r="T27" s="22">
        <v>32</v>
      </c>
      <c r="U27" s="22">
        <v>33</v>
      </c>
      <c r="V27" s="22">
        <v>25</v>
      </c>
      <c r="W27" s="22">
        <v>14</v>
      </c>
      <c r="X27" s="22">
        <v>14</v>
      </c>
      <c r="Y27" s="22">
        <v>3</v>
      </c>
      <c r="Z27" s="22">
        <v>2</v>
      </c>
      <c r="AA27" s="22">
        <v>1</v>
      </c>
      <c r="AB27" s="22"/>
      <c r="AC27" s="22"/>
    </row>
    <row r="28" spans="1:29" s="23" customFormat="1">
      <c r="A28" s="21">
        <v>1974</v>
      </c>
      <c r="B28" s="22">
        <v>253</v>
      </c>
      <c r="C28" s="22"/>
      <c r="D28" s="22">
        <v>1</v>
      </c>
      <c r="E28" s="22"/>
      <c r="F28" s="22">
        <v>2</v>
      </c>
      <c r="G28" s="22">
        <v>1</v>
      </c>
      <c r="H28" s="22">
        <v>4</v>
      </c>
      <c r="I28" s="22">
        <v>3</v>
      </c>
      <c r="J28" s="22">
        <v>6</v>
      </c>
      <c r="K28" s="22">
        <v>7</v>
      </c>
      <c r="L28" s="22">
        <v>6</v>
      </c>
      <c r="M28" s="22">
        <v>3</v>
      </c>
      <c r="N28" s="22">
        <v>4</v>
      </c>
      <c r="O28" s="22">
        <v>5</v>
      </c>
      <c r="P28" s="22">
        <v>10</v>
      </c>
      <c r="Q28" s="22">
        <v>25</v>
      </c>
      <c r="R28" s="22">
        <v>25</v>
      </c>
      <c r="S28" s="22">
        <v>29</v>
      </c>
      <c r="T28" s="22">
        <v>36</v>
      </c>
      <c r="U28" s="22">
        <v>36</v>
      </c>
      <c r="V28" s="22">
        <v>28</v>
      </c>
      <c r="W28" s="22">
        <v>8</v>
      </c>
      <c r="X28" s="22">
        <v>13</v>
      </c>
      <c r="Y28" s="22">
        <v>3</v>
      </c>
      <c r="Z28" s="22">
        <v>2</v>
      </c>
      <c r="AA28" s="22"/>
      <c r="AB28" s="22"/>
      <c r="AC28" s="22"/>
    </row>
    <row r="29" spans="1:29" s="23" customFormat="1">
      <c r="A29" s="21">
        <v>1975</v>
      </c>
      <c r="B29" s="22">
        <v>222</v>
      </c>
      <c r="C29" s="22"/>
      <c r="D29" s="22"/>
      <c r="E29" s="22"/>
      <c r="F29" s="22"/>
      <c r="G29" s="22">
        <v>1</v>
      </c>
      <c r="H29" s="22">
        <v>1</v>
      </c>
      <c r="I29" s="22">
        <v>6</v>
      </c>
      <c r="J29" s="22">
        <v>4</v>
      </c>
      <c r="K29" s="22">
        <v>5</v>
      </c>
      <c r="L29" s="22">
        <v>8</v>
      </c>
      <c r="M29" s="22">
        <v>5</v>
      </c>
      <c r="N29" s="22">
        <v>5</v>
      </c>
      <c r="O29" s="22">
        <v>5</v>
      </c>
      <c r="P29" s="22">
        <v>9</v>
      </c>
      <c r="Q29" s="22">
        <v>15</v>
      </c>
      <c r="R29" s="22">
        <v>17</v>
      </c>
      <c r="S29" s="22">
        <v>21</v>
      </c>
      <c r="T29" s="22">
        <v>32</v>
      </c>
      <c r="U29" s="22">
        <v>29</v>
      </c>
      <c r="V29" s="22">
        <v>30</v>
      </c>
      <c r="W29" s="22">
        <v>12</v>
      </c>
      <c r="X29" s="22">
        <v>13</v>
      </c>
      <c r="Y29" s="22">
        <v>4</v>
      </c>
      <c r="Z29" s="22"/>
      <c r="AA29" s="22">
        <v>1</v>
      </c>
      <c r="AB29" s="22"/>
      <c r="AC29" s="22"/>
    </row>
    <row r="30" spans="1:29" s="23" customFormat="1">
      <c r="A30" s="21">
        <v>1976</v>
      </c>
      <c r="B30" s="22">
        <v>189</v>
      </c>
      <c r="C30" s="22"/>
      <c r="D30" s="22"/>
      <c r="E30" s="22">
        <v>1</v>
      </c>
      <c r="F30" s="22"/>
      <c r="G30" s="22"/>
      <c r="H30" s="22">
        <v>1</v>
      </c>
      <c r="I30" s="22">
        <v>1</v>
      </c>
      <c r="J30" s="22"/>
      <c r="K30" s="22">
        <v>6</v>
      </c>
      <c r="L30" s="22">
        <v>5</v>
      </c>
      <c r="M30" s="22">
        <v>8</v>
      </c>
      <c r="N30" s="22"/>
      <c r="O30" s="22">
        <v>4</v>
      </c>
      <c r="P30" s="22">
        <v>8</v>
      </c>
      <c r="Q30" s="22">
        <v>12</v>
      </c>
      <c r="R30" s="22">
        <v>19</v>
      </c>
      <c r="S30" s="22">
        <v>27</v>
      </c>
      <c r="T30" s="22">
        <v>27</v>
      </c>
      <c r="U30" s="22">
        <v>26</v>
      </c>
      <c r="V30" s="22">
        <v>17</v>
      </c>
      <c r="W30" s="22">
        <v>17</v>
      </c>
      <c r="X30" s="22">
        <v>7</v>
      </c>
      <c r="Y30" s="22">
        <v>3</v>
      </c>
      <c r="Z30" s="22">
        <v>1</v>
      </c>
      <c r="AA30" s="22"/>
      <c r="AB30" s="22"/>
      <c r="AC30" s="22"/>
    </row>
    <row r="31" spans="1:29" s="23" customFormat="1">
      <c r="A31" s="21">
        <v>1977</v>
      </c>
      <c r="B31" s="22">
        <v>194</v>
      </c>
      <c r="C31" s="22"/>
      <c r="D31" s="22"/>
      <c r="E31" s="22"/>
      <c r="F31" s="22"/>
      <c r="G31" s="22"/>
      <c r="H31" s="22"/>
      <c r="I31" s="22">
        <v>5</v>
      </c>
      <c r="J31" s="22">
        <v>3</v>
      </c>
      <c r="K31" s="22">
        <v>5</v>
      </c>
      <c r="L31" s="22">
        <v>2</v>
      </c>
      <c r="M31" s="22">
        <v>6</v>
      </c>
      <c r="N31" s="22">
        <v>9</v>
      </c>
      <c r="O31" s="22">
        <v>10</v>
      </c>
      <c r="P31" s="22">
        <v>3</v>
      </c>
      <c r="Q31" s="22">
        <v>12</v>
      </c>
      <c r="R31" s="22">
        <v>11</v>
      </c>
      <c r="S31" s="22">
        <v>25</v>
      </c>
      <c r="T31" s="22">
        <v>34</v>
      </c>
      <c r="U31" s="22">
        <v>25</v>
      </c>
      <c r="V31" s="22">
        <v>17</v>
      </c>
      <c r="W31" s="22">
        <v>15</v>
      </c>
      <c r="X31" s="22">
        <v>6</v>
      </c>
      <c r="Y31" s="22">
        <v>5</v>
      </c>
      <c r="Z31" s="22">
        <v>1</v>
      </c>
      <c r="AA31" s="22"/>
      <c r="AB31" s="22"/>
      <c r="AC31" s="22"/>
    </row>
    <row r="32" spans="1:29" s="23" customFormat="1">
      <c r="A32" s="21">
        <v>1978</v>
      </c>
      <c r="B32" s="22">
        <v>192</v>
      </c>
      <c r="C32" s="22"/>
      <c r="D32" s="22"/>
      <c r="E32" s="22">
        <v>1</v>
      </c>
      <c r="F32" s="22"/>
      <c r="G32" s="22"/>
      <c r="H32" s="22">
        <v>1</v>
      </c>
      <c r="I32" s="22">
        <v>1</v>
      </c>
      <c r="J32" s="22">
        <v>3</v>
      </c>
      <c r="K32" s="22">
        <v>2</v>
      </c>
      <c r="L32" s="22">
        <v>9</v>
      </c>
      <c r="M32" s="22">
        <v>8</v>
      </c>
      <c r="N32" s="22">
        <v>6</v>
      </c>
      <c r="O32" s="22">
        <v>6</v>
      </c>
      <c r="P32" s="22">
        <v>4</v>
      </c>
      <c r="Q32" s="22">
        <v>6</v>
      </c>
      <c r="R32" s="22">
        <v>15</v>
      </c>
      <c r="S32" s="22">
        <v>24</v>
      </c>
      <c r="T32" s="22">
        <v>20</v>
      </c>
      <c r="U32" s="22">
        <v>30</v>
      </c>
      <c r="V32" s="22">
        <v>23</v>
      </c>
      <c r="W32" s="22">
        <v>17</v>
      </c>
      <c r="X32" s="22">
        <v>9</v>
      </c>
      <c r="Y32" s="22">
        <v>5</v>
      </c>
      <c r="Z32" s="22">
        <v>2</v>
      </c>
      <c r="AA32" s="22">
        <v>1</v>
      </c>
      <c r="AB32" s="22"/>
      <c r="AC32" s="22"/>
    </row>
    <row r="33" spans="1:29" s="23" customFormat="1">
      <c r="A33" s="21">
        <v>1979</v>
      </c>
      <c r="B33" s="22">
        <v>167</v>
      </c>
      <c r="C33" s="22"/>
      <c r="D33" s="22">
        <v>1</v>
      </c>
      <c r="E33" s="22"/>
      <c r="F33" s="22"/>
      <c r="G33" s="22">
        <v>1</v>
      </c>
      <c r="H33" s="22">
        <v>2</v>
      </c>
      <c r="I33" s="22">
        <v>4</v>
      </c>
      <c r="J33" s="22">
        <v>2</v>
      </c>
      <c r="K33" s="22">
        <v>3</v>
      </c>
      <c r="L33" s="22">
        <v>2</v>
      </c>
      <c r="M33" s="22">
        <v>5</v>
      </c>
      <c r="N33" s="22">
        <v>5</v>
      </c>
      <c r="O33" s="22">
        <v>7</v>
      </c>
      <c r="P33" s="22">
        <v>5</v>
      </c>
      <c r="Q33" s="22">
        <v>12</v>
      </c>
      <c r="R33" s="22">
        <v>14</v>
      </c>
      <c r="S33" s="22">
        <v>16</v>
      </c>
      <c r="T33" s="22">
        <v>21</v>
      </c>
      <c r="U33" s="22">
        <v>17</v>
      </c>
      <c r="V33" s="22">
        <v>22</v>
      </c>
      <c r="W33" s="22">
        <v>16</v>
      </c>
      <c r="X33" s="22">
        <v>9</v>
      </c>
      <c r="Y33" s="22">
        <v>3</v>
      </c>
      <c r="Z33" s="22">
        <v>1</v>
      </c>
      <c r="AA33" s="22">
        <v>1</v>
      </c>
      <c r="AB33" s="22"/>
      <c r="AC33" s="22"/>
    </row>
    <row r="34" spans="1:29" s="23" customFormat="1">
      <c r="A34" s="21">
        <v>1980</v>
      </c>
      <c r="B34" s="22">
        <v>188</v>
      </c>
      <c r="C34" s="22"/>
      <c r="D34" s="22"/>
      <c r="E34" s="22"/>
      <c r="F34" s="22"/>
      <c r="G34" s="22"/>
      <c r="H34" s="22"/>
      <c r="I34" s="22">
        <v>1</v>
      </c>
      <c r="J34" s="22">
        <v>4</v>
      </c>
      <c r="K34" s="22">
        <v>6</v>
      </c>
      <c r="L34" s="22">
        <v>10</v>
      </c>
      <c r="M34" s="22">
        <v>6</v>
      </c>
      <c r="N34" s="22">
        <v>2</v>
      </c>
      <c r="O34" s="22">
        <v>11</v>
      </c>
      <c r="P34" s="22">
        <v>7</v>
      </c>
      <c r="Q34" s="22">
        <v>9</v>
      </c>
      <c r="R34" s="22">
        <v>16</v>
      </c>
      <c r="S34" s="22">
        <v>18</v>
      </c>
      <c r="T34" s="22">
        <v>18</v>
      </c>
      <c r="U34" s="22">
        <v>28</v>
      </c>
      <c r="V34" s="22">
        <v>24</v>
      </c>
      <c r="W34" s="22">
        <v>13</v>
      </c>
      <c r="X34" s="22">
        <v>9</v>
      </c>
      <c r="Y34" s="22">
        <v>3</v>
      </c>
      <c r="Z34" s="22">
        <v>1</v>
      </c>
      <c r="AA34" s="22">
        <v>1</v>
      </c>
      <c r="AB34" s="22"/>
      <c r="AC34" s="22">
        <v>1</v>
      </c>
    </row>
    <row r="35" spans="1:29" s="23" customFormat="1">
      <c r="A35" s="21">
        <v>1981</v>
      </c>
      <c r="B35" s="22">
        <v>185</v>
      </c>
      <c r="C35" s="22"/>
      <c r="D35" s="22"/>
      <c r="E35" s="22"/>
      <c r="F35" s="22"/>
      <c r="G35" s="22">
        <v>1</v>
      </c>
      <c r="H35" s="22">
        <v>1</v>
      </c>
      <c r="I35" s="22">
        <v>3</v>
      </c>
      <c r="J35" s="22">
        <v>1</v>
      </c>
      <c r="K35" s="22">
        <v>3</v>
      </c>
      <c r="L35" s="22">
        <v>9</v>
      </c>
      <c r="M35" s="22">
        <v>5</v>
      </c>
      <c r="N35" s="22">
        <v>5</v>
      </c>
      <c r="O35" s="22">
        <v>13</v>
      </c>
      <c r="P35" s="22">
        <v>10</v>
      </c>
      <c r="Q35" s="22">
        <v>10</v>
      </c>
      <c r="R35" s="22">
        <v>17</v>
      </c>
      <c r="S35" s="22">
        <v>15</v>
      </c>
      <c r="T35" s="22">
        <v>27</v>
      </c>
      <c r="U35" s="22">
        <v>13</v>
      </c>
      <c r="V35" s="22">
        <v>29</v>
      </c>
      <c r="W35" s="22">
        <v>12</v>
      </c>
      <c r="X35" s="22">
        <v>5</v>
      </c>
      <c r="Y35" s="22">
        <v>5</v>
      </c>
      <c r="Z35" s="22"/>
      <c r="AA35" s="22">
        <v>2</v>
      </c>
      <c r="AB35" s="22"/>
      <c r="AC35" s="22"/>
    </row>
    <row r="36" spans="1:29" s="23" customFormat="1">
      <c r="A36" s="21">
        <v>1982</v>
      </c>
      <c r="B36" s="22">
        <v>206</v>
      </c>
      <c r="C36" s="22"/>
      <c r="D36" s="22"/>
      <c r="E36" s="22"/>
      <c r="F36" s="22">
        <v>1</v>
      </c>
      <c r="G36" s="22">
        <v>1</v>
      </c>
      <c r="H36" s="22">
        <v>2</v>
      </c>
      <c r="I36" s="22">
        <v>6</v>
      </c>
      <c r="J36" s="22">
        <v>4</v>
      </c>
      <c r="K36" s="22">
        <v>4</v>
      </c>
      <c r="L36" s="22">
        <v>2</v>
      </c>
      <c r="M36" s="22">
        <v>9</v>
      </c>
      <c r="N36" s="22">
        <v>9</v>
      </c>
      <c r="O36" s="22">
        <v>12</v>
      </c>
      <c r="P36" s="22">
        <v>12</v>
      </c>
      <c r="Q36" s="22">
        <v>9</v>
      </c>
      <c r="R36" s="22">
        <v>17</v>
      </c>
      <c r="S36" s="22">
        <v>18</v>
      </c>
      <c r="T36" s="22">
        <v>22</v>
      </c>
      <c r="U36" s="22">
        <v>18</v>
      </c>
      <c r="V36" s="22">
        <v>27</v>
      </c>
      <c r="W36" s="22">
        <v>16</v>
      </c>
      <c r="X36" s="22">
        <v>13</v>
      </c>
      <c r="Y36" s="22">
        <v>5</v>
      </c>
      <c r="Z36" s="22">
        <v>1</v>
      </c>
      <c r="AA36" s="22"/>
      <c r="AB36" s="22"/>
      <c r="AC36" s="22"/>
    </row>
    <row r="37" spans="1:29" s="23" customFormat="1">
      <c r="A37" s="21">
        <v>1983</v>
      </c>
      <c r="B37" s="22">
        <v>190</v>
      </c>
      <c r="C37" s="22"/>
      <c r="D37" s="22"/>
      <c r="E37" s="22"/>
      <c r="F37" s="22">
        <v>1</v>
      </c>
      <c r="G37" s="22"/>
      <c r="H37" s="22">
        <v>1</v>
      </c>
      <c r="I37" s="22">
        <v>2</v>
      </c>
      <c r="J37" s="22">
        <v>2</v>
      </c>
      <c r="K37" s="22">
        <v>3</v>
      </c>
      <c r="L37" s="22">
        <v>10</v>
      </c>
      <c r="M37" s="22">
        <v>6</v>
      </c>
      <c r="N37" s="22">
        <v>12</v>
      </c>
      <c r="O37" s="22">
        <v>4</v>
      </c>
      <c r="P37" s="22">
        <v>8</v>
      </c>
      <c r="Q37" s="22">
        <v>15</v>
      </c>
      <c r="R37" s="22">
        <v>13</v>
      </c>
      <c r="S37" s="22">
        <v>21</v>
      </c>
      <c r="T37" s="22">
        <v>24</v>
      </c>
      <c r="U37" s="22">
        <v>18</v>
      </c>
      <c r="V37" s="22">
        <v>20</v>
      </c>
      <c r="W37" s="22">
        <v>18</v>
      </c>
      <c r="X37" s="22">
        <v>9</v>
      </c>
      <c r="Y37" s="22">
        <v>4</v>
      </c>
      <c r="Z37" s="22"/>
      <c r="AA37" s="22"/>
      <c r="AB37" s="22"/>
      <c r="AC37" s="22"/>
    </row>
    <row r="38" spans="1:29" s="23" customFormat="1">
      <c r="A38" s="21">
        <v>1984</v>
      </c>
      <c r="B38" s="22">
        <v>150</v>
      </c>
      <c r="C38" s="22"/>
      <c r="D38" s="22"/>
      <c r="E38" s="22">
        <v>1</v>
      </c>
      <c r="F38" s="22">
        <v>1</v>
      </c>
      <c r="G38" s="22"/>
      <c r="H38" s="22">
        <v>2</v>
      </c>
      <c r="I38" s="22">
        <v>1</v>
      </c>
      <c r="J38" s="22">
        <v>3</v>
      </c>
      <c r="K38" s="22">
        <v>4</v>
      </c>
      <c r="L38" s="22">
        <v>4</v>
      </c>
      <c r="M38" s="22">
        <v>2</v>
      </c>
      <c r="N38" s="22">
        <v>13</v>
      </c>
      <c r="O38" s="22">
        <v>6</v>
      </c>
      <c r="P38" s="22">
        <v>10</v>
      </c>
      <c r="Q38" s="22">
        <v>11</v>
      </c>
      <c r="R38" s="22">
        <v>8</v>
      </c>
      <c r="S38" s="22">
        <v>19</v>
      </c>
      <c r="T38" s="22">
        <v>18</v>
      </c>
      <c r="U38" s="22">
        <v>11</v>
      </c>
      <c r="V38" s="22">
        <v>18</v>
      </c>
      <c r="W38" s="22">
        <v>6</v>
      </c>
      <c r="X38" s="22">
        <v>9</v>
      </c>
      <c r="Y38" s="22">
        <v>3</v>
      </c>
      <c r="Z38" s="22">
        <v>2</v>
      </c>
      <c r="AA38" s="22"/>
      <c r="AB38" s="22"/>
      <c r="AC38" s="22"/>
    </row>
    <row r="39" spans="1:29" s="23" customFormat="1">
      <c r="A39" s="21">
        <v>1985</v>
      </c>
      <c r="B39" s="22">
        <v>154</v>
      </c>
      <c r="C39" s="22"/>
      <c r="D39" s="22"/>
      <c r="E39" s="22"/>
      <c r="F39" s="22"/>
      <c r="G39" s="22">
        <v>1</v>
      </c>
      <c r="H39" s="22">
        <v>1</v>
      </c>
      <c r="I39" s="22">
        <v>1</v>
      </c>
      <c r="J39" s="22"/>
      <c r="K39" s="22">
        <v>4</v>
      </c>
      <c r="L39" s="22">
        <v>6</v>
      </c>
      <c r="M39" s="22">
        <v>10</v>
      </c>
      <c r="N39" s="22">
        <v>10</v>
      </c>
      <c r="O39" s="22">
        <v>7</v>
      </c>
      <c r="P39" s="22">
        <v>13</v>
      </c>
      <c r="Q39" s="22">
        <v>6</v>
      </c>
      <c r="R39" s="22">
        <v>4</v>
      </c>
      <c r="S39" s="22">
        <v>9</v>
      </c>
      <c r="T39" s="22">
        <v>18</v>
      </c>
      <c r="U39" s="22">
        <v>22</v>
      </c>
      <c r="V39" s="22">
        <v>16</v>
      </c>
      <c r="W39" s="22">
        <v>15</v>
      </c>
      <c r="X39" s="22">
        <v>8</v>
      </c>
      <c r="Y39" s="22">
        <v>4</v>
      </c>
      <c r="Z39" s="22"/>
      <c r="AA39" s="22"/>
      <c r="AB39" s="22"/>
      <c r="AC39" s="22"/>
    </row>
    <row r="40" spans="1:29" s="23" customFormat="1">
      <c r="A40" s="21">
        <v>1986</v>
      </c>
      <c r="B40" s="22">
        <v>140</v>
      </c>
      <c r="C40" s="22"/>
      <c r="D40" s="22"/>
      <c r="E40" s="22">
        <v>1</v>
      </c>
      <c r="F40" s="22"/>
      <c r="G40" s="22">
        <v>2</v>
      </c>
      <c r="H40" s="22">
        <v>3</v>
      </c>
      <c r="I40" s="22">
        <v>1</v>
      </c>
      <c r="J40" s="22">
        <v>2</v>
      </c>
      <c r="K40" s="22">
        <v>2</v>
      </c>
      <c r="L40" s="22">
        <v>5</v>
      </c>
      <c r="M40" s="22">
        <v>7</v>
      </c>
      <c r="N40" s="22">
        <v>4</v>
      </c>
      <c r="O40" s="22">
        <v>13</v>
      </c>
      <c r="P40" s="22">
        <v>7</v>
      </c>
      <c r="Q40" s="22">
        <v>5</v>
      </c>
      <c r="R40" s="22">
        <v>9</v>
      </c>
      <c r="S40" s="22">
        <v>12</v>
      </c>
      <c r="T40" s="22">
        <v>10</v>
      </c>
      <c r="U40" s="22">
        <v>17</v>
      </c>
      <c r="V40" s="22">
        <v>17</v>
      </c>
      <c r="W40" s="22">
        <v>14</v>
      </c>
      <c r="X40" s="22">
        <v>7</v>
      </c>
      <c r="Y40" s="22">
        <v>2</v>
      </c>
      <c r="Z40" s="22">
        <v>3</v>
      </c>
      <c r="AA40" s="22"/>
      <c r="AB40" s="22"/>
      <c r="AC40" s="22"/>
    </row>
    <row r="41" spans="1:29" s="23" customFormat="1">
      <c r="A41" s="21">
        <v>1987</v>
      </c>
      <c r="B41" s="22">
        <v>111</v>
      </c>
      <c r="C41" s="22">
        <v>1</v>
      </c>
      <c r="D41" s="22"/>
      <c r="E41" s="22"/>
      <c r="F41" s="22"/>
      <c r="G41" s="22"/>
      <c r="H41" s="22">
        <v>1</v>
      </c>
      <c r="I41" s="22">
        <v>2</v>
      </c>
      <c r="J41" s="22"/>
      <c r="K41" s="22">
        <v>5</v>
      </c>
      <c r="L41" s="22">
        <v>1</v>
      </c>
      <c r="M41" s="22">
        <v>4</v>
      </c>
      <c r="N41" s="22">
        <v>2</v>
      </c>
      <c r="O41" s="22">
        <v>10</v>
      </c>
      <c r="P41" s="22">
        <v>8</v>
      </c>
      <c r="Q41" s="22">
        <v>6</v>
      </c>
      <c r="R41" s="22">
        <v>5</v>
      </c>
      <c r="S41" s="22">
        <v>5</v>
      </c>
      <c r="T41" s="22">
        <v>14</v>
      </c>
      <c r="U41" s="22">
        <v>18</v>
      </c>
      <c r="V41" s="22">
        <v>8</v>
      </c>
      <c r="W41" s="22">
        <v>8</v>
      </c>
      <c r="X41" s="22">
        <v>7</v>
      </c>
      <c r="Y41" s="22">
        <v>5</v>
      </c>
      <c r="Z41" s="22">
        <v>2</v>
      </c>
      <c r="AA41" s="22"/>
      <c r="AB41" s="22"/>
      <c r="AC41" s="22"/>
    </row>
    <row r="42" spans="1:29" s="23" customFormat="1">
      <c r="A42" s="21">
        <v>1988</v>
      </c>
      <c r="B42" s="22">
        <v>122</v>
      </c>
      <c r="C42" s="22"/>
      <c r="D42" s="22">
        <v>1</v>
      </c>
      <c r="E42" s="22"/>
      <c r="F42" s="22"/>
      <c r="G42" s="22">
        <v>1</v>
      </c>
      <c r="H42" s="22">
        <v>2</v>
      </c>
      <c r="I42" s="22">
        <v>1</v>
      </c>
      <c r="J42" s="22">
        <v>2</v>
      </c>
      <c r="K42" s="22"/>
      <c r="L42" s="22">
        <v>5</v>
      </c>
      <c r="M42" s="22">
        <v>4</v>
      </c>
      <c r="N42" s="22">
        <v>2</v>
      </c>
      <c r="O42" s="22">
        <v>8</v>
      </c>
      <c r="P42" s="22">
        <v>5</v>
      </c>
      <c r="Q42" s="22">
        <v>14</v>
      </c>
      <c r="R42" s="22">
        <v>11</v>
      </c>
      <c r="S42" s="22">
        <v>13</v>
      </c>
      <c r="T42" s="22">
        <v>8</v>
      </c>
      <c r="U42" s="22">
        <v>11</v>
      </c>
      <c r="V42" s="22">
        <v>12</v>
      </c>
      <c r="W42" s="22">
        <v>14</v>
      </c>
      <c r="X42" s="22">
        <v>7</v>
      </c>
      <c r="Y42" s="22">
        <v>3</v>
      </c>
      <c r="Z42" s="22"/>
      <c r="AA42" s="22"/>
      <c r="AB42" s="22"/>
      <c r="AC42" s="22"/>
    </row>
    <row r="43" spans="1:29" s="23" customFormat="1">
      <c r="A43" s="21">
        <v>1989</v>
      </c>
      <c r="B43" s="22">
        <v>88</v>
      </c>
      <c r="C43" s="22"/>
      <c r="D43" s="22"/>
      <c r="E43" s="22"/>
      <c r="F43" s="22">
        <v>1</v>
      </c>
      <c r="G43" s="22"/>
      <c r="H43" s="22">
        <v>1</v>
      </c>
      <c r="I43" s="22">
        <v>1</v>
      </c>
      <c r="J43" s="22">
        <v>1</v>
      </c>
      <c r="K43" s="22">
        <v>4</v>
      </c>
      <c r="L43" s="22">
        <v>4</v>
      </c>
      <c r="M43" s="22">
        <v>7</v>
      </c>
      <c r="N43" s="22">
        <v>5</v>
      </c>
      <c r="O43" s="22">
        <v>7</v>
      </c>
      <c r="P43" s="22">
        <v>3</v>
      </c>
      <c r="Q43" s="22">
        <v>5</v>
      </c>
      <c r="R43" s="22">
        <v>6</v>
      </c>
      <c r="S43" s="22">
        <v>3</v>
      </c>
      <c r="T43" s="22">
        <v>6</v>
      </c>
      <c r="U43" s="22">
        <v>7</v>
      </c>
      <c r="V43" s="22">
        <v>9</v>
      </c>
      <c r="W43" s="22">
        <v>7</v>
      </c>
      <c r="X43" s="22">
        <v>9</v>
      </c>
      <c r="Y43" s="22">
        <v>2</v>
      </c>
      <c r="Z43" s="22">
        <v>1</v>
      </c>
      <c r="AA43" s="22"/>
      <c r="AB43" s="22"/>
      <c r="AC43" s="22"/>
    </row>
    <row r="44" spans="1:29" s="23" customFormat="1">
      <c r="A44" s="21">
        <v>1990</v>
      </c>
      <c r="B44" s="22">
        <v>86</v>
      </c>
      <c r="C44" s="22"/>
      <c r="D44" s="22"/>
      <c r="E44" s="22"/>
      <c r="F44" s="22"/>
      <c r="G44" s="22">
        <v>1</v>
      </c>
      <c r="H44" s="22">
        <v>1</v>
      </c>
      <c r="I44" s="22"/>
      <c r="J44" s="22">
        <v>2</v>
      </c>
      <c r="K44" s="22">
        <v>3</v>
      </c>
      <c r="L44" s="22">
        <v>6</v>
      </c>
      <c r="M44" s="22">
        <v>2</v>
      </c>
      <c r="N44" s="22">
        <v>5</v>
      </c>
      <c r="O44" s="22">
        <v>5</v>
      </c>
      <c r="P44" s="22">
        <v>8</v>
      </c>
      <c r="Q44" s="22">
        <v>4</v>
      </c>
      <c r="R44" s="22">
        <v>2</v>
      </c>
      <c r="S44" s="22">
        <v>7</v>
      </c>
      <c r="T44" s="22">
        <v>6</v>
      </c>
      <c r="U44" s="22">
        <v>9</v>
      </c>
      <c r="V44" s="22">
        <v>11</v>
      </c>
      <c r="W44" s="22">
        <v>7</v>
      </c>
      <c r="X44" s="22">
        <v>5</v>
      </c>
      <c r="Y44" s="22">
        <v>1</v>
      </c>
      <c r="Z44" s="22">
        <v>1</v>
      </c>
      <c r="AA44" s="22">
        <v>1</v>
      </c>
      <c r="AB44" s="22"/>
      <c r="AC44" s="22"/>
    </row>
    <row r="45" spans="1:29" s="23" customFormat="1" ht="12" customHeight="1">
      <c r="A45" s="21">
        <v>1991</v>
      </c>
      <c r="B45" s="22">
        <v>55</v>
      </c>
      <c r="C45" s="22"/>
      <c r="D45" s="22"/>
      <c r="E45" s="22"/>
      <c r="F45" s="22"/>
      <c r="G45" s="22"/>
      <c r="H45" s="22"/>
      <c r="I45" s="22"/>
      <c r="J45" s="22">
        <v>2</v>
      </c>
      <c r="K45" s="22">
        <v>3</v>
      </c>
      <c r="L45" s="22">
        <v>1</v>
      </c>
      <c r="M45" s="22">
        <v>1</v>
      </c>
      <c r="N45" s="22">
        <v>2</v>
      </c>
      <c r="O45" s="22">
        <v>1</v>
      </c>
      <c r="P45" s="22">
        <v>3</v>
      </c>
      <c r="Q45" s="22">
        <v>2</v>
      </c>
      <c r="R45" s="22">
        <v>3</v>
      </c>
      <c r="S45" s="22">
        <v>2</v>
      </c>
      <c r="T45" s="22">
        <v>6</v>
      </c>
      <c r="U45" s="22">
        <v>9</v>
      </c>
      <c r="V45" s="22">
        <v>9</v>
      </c>
      <c r="W45" s="22">
        <v>4</v>
      </c>
      <c r="X45" s="22">
        <v>3</v>
      </c>
      <c r="Y45" s="22">
        <v>4</v>
      </c>
      <c r="Z45" s="22"/>
      <c r="AA45" s="22"/>
      <c r="AB45" s="22"/>
      <c r="AC45" s="22"/>
    </row>
    <row r="46" spans="1:29">
      <c r="A46" s="20">
        <f t="shared" ref="A46:A56" si="0">A45+1</f>
        <v>1992</v>
      </c>
      <c r="B46" s="20">
        <f t="shared" ref="B46:B60" si="1">SUM(H46:AC46)</f>
        <v>63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2</v>
      </c>
      <c r="K46">
        <v>2</v>
      </c>
      <c r="L46">
        <v>5</v>
      </c>
      <c r="M46">
        <v>2</v>
      </c>
      <c r="N46">
        <v>3</v>
      </c>
      <c r="O46">
        <v>5</v>
      </c>
      <c r="P46">
        <v>4</v>
      </c>
      <c r="Q46">
        <v>4</v>
      </c>
      <c r="R46">
        <v>4</v>
      </c>
      <c r="S46">
        <v>3</v>
      </c>
      <c r="T46">
        <v>5</v>
      </c>
      <c r="U46">
        <v>7</v>
      </c>
      <c r="V46">
        <v>6</v>
      </c>
      <c r="W46">
        <v>3</v>
      </c>
      <c r="X46">
        <v>5</v>
      </c>
      <c r="Y46">
        <v>2</v>
      </c>
      <c r="Z46">
        <v>0</v>
      </c>
      <c r="AA46">
        <v>0</v>
      </c>
      <c r="AB46">
        <v>0</v>
      </c>
      <c r="AC46">
        <v>0</v>
      </c>
    </row>
    <row r="47" spans="1:29">
      <c r="A47" s="20">
        <f t="shared" si="0"/>
        <v>1993</v>
      </c>
      <c r="B47" s="20">
        <f t="shared" si="1"/>
        <v>64</v>
      </c>
      <c r="C47">
        <v>0</v>
      </c>
      <c r="D47">
        <v>0</v>
      </c>
      <c r="E47">
        <v>0</v>
      </c>
      <c r="F47">
        <v>1</v>
      </c>
      <c r="G47">
        <v>0</v>
      </c>
      <c r="H47">
        <v>1</v>
      </c>
      <c r="I47">
        <v>1</v>
      </c>
      <c r="J47">
        <v>0</v>
      </c>
      <c r="K47">
        <v>1</v>
      </c>
      <c r="L47">
        <v>2</v>
      </c>
      <c r="M47">
        <v>4</v>
      </c>
      <c r="N47">
        <v>9</v>
      </c>
      <c r="O47">
        <v>8</v>
      </c>
      <c r="P47">
        <v>2</v>
      </c>
      <c r="Q47">
        <v>1</v>
      </c>
      <c r="R47">
        <v>7</v>
      </c>
      <c r="S47">
        <v>0</v>
      </c>
      <c r="T47">
        <v>3</v>
      </c>
      <c r="U47">
        <v>4</v>
      </c>
      <c r="V47">
        <v>8</v>
      </c>
      <c r="W47">
        <v>5</v>
      </c>
      <c r="X47">
        <v>2</v>
      </c>
      <c r="Y47">
        <v>6</v>
      </c>
      <c r="Z47">
        <v>0</v>
      </c>
      <c r="AA47">
        <v>0</v>
      </c>
      <c r="AB47">
        <v>0</v>
      </c>
      <c r="AC47">
        <v>0</v>
      </c>
    </row>
    <row r="48" spans="1:29">
      <c r="A48" s="20">
        <f t="shared" si="0"/>
        <v>1994</v>
      </c>
      <c r="B48" s="20">
        <f t="shared" si="1"/>
        <v>48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3</v>
      </c>
      <c r="K48">
        <v>1</v>
      </c>
      <c r="L48">
        <v>1</v>
      </c>
      <c r="M48">
        <v>2</v>
      </c>
      <c r="N48">
        <v>2</v>
      </c>
      <c r="O48">
        <v>1</v>
      </c>
      <c r="P48">
        <v>1</v>
      </c>
      <c r="Q48">
        <v>3</v>
      </c>
      <c r="R48">
        <v>2</v>
      </c>
      <c r="S48">
        <v>3</v>
      </c>
      <c r="T48">
        <v>5</v>
      </c>
      <c r="U48">
        <v>4</v>
      </c>
      <c r="V48">
        <v>3</v>
      </c>
      <c r="W48">
        <v>8</v>
      </c>
      <c r="X48">
        <v>7</v>
      </c>
      <c r="Y48">
        <v>2</v>
      </c>
      <c r="Z48">
        <v>0</v>
      </c>
      <c r="AA48">
        <v>0</v>
      </c>
      <c r="AB48">
        <v>0</v>
      </c>
      <c r="AC48">
        <v>0</v>
      </c>
    </row>
    <row r="49" spans="1:29">
      <c r="A49" s="20">
        <f t="shared" si="0"/>
        <v>1995</v>
      </c>
      <c r="B49" s="20">
        <f t="shared" si="1"/>
        <v>49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2</v>
      </c>
      <c r="K49">
        <v>0</v>
      </c>
      <c r="L49">
        <v>3</v>
      </c>
      <c r="M49">
        <v>5</v>
      </c>
      <c r="N49">
        <v>3</v>
      </c>
      <c r="O49">
        <v>3</v>
      </c>
      <c r="P49">
        <v>5</v>
      </c>
      <c r="Q49">
        <v>5</v>
      </c>
      <c r="R49">
        <v>3</v>
      </c>
      <c r="S49">
        <v>2</v>
      </c>
      <c r="T49">
        <v>3</v>
      </c>
      <c r="U49">
        <v>5</v>
      </c>
      <c r="V49">
        <v>3</v>
      </c>
      <c r="W49">
        <v>3</v>
      </c>
      <c r="X49">
        <v>2</v>
      </c>
      <c r="Y49">
        <v>1</v>
      </c>
      <c r="Z49">
        <v>0</v>
      </c>
      <c r="AA49">
        <v>0</v>
      </c>
      <c r="AB49">
        <v>0</v>
      </c>
      <c r="AC49">
        <v>0</v>
      </c>
    </row>
    <row r="50" spans="1:29">
      <c r="A50" s="20">
        <f t="shared" si="0"/>
        <v>1996</v>
      </c>
      <c r="B50" s="20">
        <f t="shared" si="1"/>
        <v>57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4</v>
      </c>
      <c r="J50">
        <v>3</v>
      </c>
      <c r="K50">
        <v>0</v>
      </c>
      <c r="L50">
        <v>4</v>
      </c>
      <c r="M50">
        <v>3</v>
      </c>
      <c r="N50">
        <v>3</v>
      </c>
      <c r="O50">
        <v>2</v>
      </c>
      <c r="P50">
        <v>2</v>
      </c>
      <c r="Q50">
        <v>8</v>
      </c>
      <c r="R50">
        <v>3</v>
      </c>
      <c r="S50">
        <v>5</v>
      </c>
      <c r="T50">
        <v>4</v>
      </c>
      <c r="U50">
        <v>3</v>
      </c>
      <c r="V50">
        <v>6</v>
      </c>
      <c r="W50">
        <v>1</v>
      </c>
      <c r="X50">
        <v>5</v>
      </c>
      <c r="Y50">
        <v>1</v>
      </c>
      <c r="Z50">
        <v>0</v>
      </c>
      <c r="AA50">
        <v>0</v>
      </c>
      <c r="AB50">
        <v>0</v>
      </c>
      <c r="AC50">
        <v>0</v>
      </c>
    </row>
    <row r="51" spans="1:29">
      <c r="A51" s="20">
        <f t="shared" si="0"/>
        <v>1997</v>
      </c>
      <c r="B51" s="20">
        <f t="shared" si="1"/>
        <v>55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2</v>
      </c>
      <c r="K51">
        <v>1</v>
      </c>
      <c r="L51">
        <v>3</v>
      </c>
      <c r="M51">
        <v>4</v>
      </c>
      <c r="N51">
        <v>0</v>
      </c>
      <c r="O51">
        <v>3</v>
      </c>
      <c r="P51">
        <v>1</v>
      </c>
      <c r="Q51">
        <v>3</v>
      </c>
      <c r="R51">
        <v>6</v>
      </c>
      <c r="S51">
        <v>3</v>
      </c>
      <c r="T51">
        <v>4</v>
      </c>
      <c r="U51">
        <v>5</v>
      </c>
      <c r="V51">
        <v>4</v>
      </c>
      <c r="W51">
        <v>5</v>
      </c>
      <c r="X51">
        <v>6</v>
      </c>
      <c r="Y51">
        <v>3</v>
      </c>
      <c r="Z51">
        <v>1</v>
      </c>
      <c r="AA51">
        <v>0</v>
      </c>
      <c r="AB51">
        <v>0</v>
      </c>
      <c r="AC51">
        <v>0</v>
      </c>
    </row>
    <row r="52" spans="1:29">
      <c r="A52" s="20">
        <f t="shared" si="0"/>
        <v>1998</v>
      </c>
      <c r="B52" s="20">
        <f t="shared" si="1"/>
        <v>33</v>
      </c>
      <c r="C52" s="59">
        <v>0</v>
      </c>
      <c r="D52" s="59">
        <v>0</v>
      </c>
      <c r="E52" s="59">
        <v>0</v>
      </c>
      <c r="F52" s="59">
        <v>1</v>
      </c>
      <c r="G52" s="59">
        <v>0</v>
      </c>
      <c r="H52" s="59">
        <v>1</v>
      </c>
      <c r="I52" s="59">
        <v>0</v>
      </c>
      <c r="J52" s="59">
        <v>0</v>
      </c>
      <c r="K52" s="59">
        <v>0</v>
      </c>
      <c r="L52" s="59">
        <v>0</v>
      </c>
      <c r="M52" s="59">
        <v>2</v>
      </c>
      <c r="N52" s="59">
        <v>1</v>
      </c>
      <c r="O52" s="59">
        <v>4</v>
      </c>
      <c r="P52" s="59">
        <v>2</v>
      </c>
      <c r="Q52" s="59">
        <v>1</v>
      </c>
      <c r="R52" s="59">
        <v>2</v>
      </c>
      <c r="S52" s="59">
        <v>5</v>
      </c>
      <c r="T52" s="59">
        <v>4</v>
      </c>
      <c r="U52" s="59">
        <v>1</v>
      </c>
      <c r="V52" s="59">
        <v>4</v>
      </c>
      <c r="W52" s="59">
        <v>2</v>
      </c>
      <c r="X52" s="59">
        <v>3</v>
      </c>
      <c r="Y52" s="59">
        <v>0</v>
      </c>
      <c r="Z52" s="59">
        <v>1</v>
      </c>
      <c r="AA52" s="59">
        <v>0</v>
      </c>
      <c r="AB52" s="59">
        <v>0</v>
      </c>
      <c r="AC52" s="59">
        <v>0</v>
      </c>
    </row>
    <row r="53" spans="1:29">
      <c r="A53" s="20">
        <f t="shared" si="0"/>
        <v>1999</v>
      </c>
      <c r="B53" s="20">
        <f t="shared" si="1"/>
        <v>34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1</v>
      </c>
      <c r="K53" s="61">
        <v>2</v>
      </c>
      <c r="L53" s="61">
        <v>1</v>
      </c>
      <c r="M53" s="61">
        <v>1</v>
      </c>
      <c r="N53" s="61">
        <v>1</v>
      </c>
      <c r="O53" s="61">
        <v>1</v>
      </c>
      <c r="P53" s="61">
        <v>0</v>
      </c>
      <c r="Q53" s="61">
        <v>8</v>
      </c>
      <c r="R53" s="61">
        <v>1</v>
      </c>
      <c r="S53" s="61">
        <v>3</v>
      </c>
      <c r="T53" s="61">
        <v>1</v>
      </c>
      <c r="U53" s="61">
        <v>5</v>
      </c>
      <c r="V53" s="61">
        <v>3</v>
      </c>
      <c r="W53" s="61">
        <v>4</v>
      </c>
      <c r="X53" s="61">
        <v>0</v>
      </c>
      <c r="Y53" s="61">
        <v>1</v>
      </c>
      <c r="Z53" s="61">
        <v>1</v>
      </c>
      <c r="AA53" s="61">
        <v>0</v>
      </c>
      <c r="AB53" s="61">
        <v>0</v>
      </c>
      <c r="AC53" s="61">
        <v>0</v>
      </c>
    </row>
    <row r="54" spans="1:29">
      <c r="A54" s="20">
        <f t="shared" si="0"/>
        <v>2000</v>
      </c>
      <c r="B54" s="20">
        <f t="shared" si="1"/>
        <v>48</v>
      </c>
      <c r="C54" s="65">
        <v>0</v>
      </c>
      <c r="D54" s="65">
        <v>0</v>
      </c>
      <c r="E54" s="65">
        <v>0</v>
      </c>
      <c r="F54" s="65">
        <v>0</v>
      </c>
      <c r="G54" s="65">
        <v>1</v>
      </c>
      <c r="H54" s="65">
        <v>1</v>
      </c>
      <c r="I54" s="65">
        <v>0</v>
      </c>
      <c r="J54" s="65">
        <v>1</v>
      </c>
      <c r="K54" s="65">
        <v>0</v>
      </c>
      <c r="L54" s="65">
        <v>4</v>
      </c>
      <c r="M54" s="65">
        <v>1</v>
      </c>
      <c r="N54" s="65">
        <v>2</v>
      </c>
      <c r="O54" s="65">
        <v>4</v>
      </c>
      <c r="P54" s="65">
        <v>2</v>
      </c>
      <c r="Q54" s="65">
        <v>6</v>
      </c>
      <c r="R54" s="65">
        <v>2</v>
      </c>
      <c r="S54" s="65">
        <v>5</v>
      </c>
      <c r="T54" s="65">
        <v>4</v>
      </c>
      <c r="U54" s="65">
        <v>2</v>
      </c>
      <c r="V54" s="65">
        <v>3</v>
      </c>
      <c r="W54" s="65">
        <v>3</v>
      </c>
      <c r="X54" s="65">
        <v>6</v>
      </c>
      <c r="Y54" s="65">
        <v>2</v>
      </c>
      <c r="Z54" s="65">
        <v>0</v>
      </c>
      <c r="AA54" s="65">
        <v>0</v>
      </c>
      <c r="AB54" s="65">
        <v>0</v>
      </c>
      <c r="AC54" s="65">
        <v>0</v>
      </c>
    </row>
    <row r="55" spans="1:29">
      <c r="A55" s="20">
        <f t="shared" si="0"/>
        <v>2001</v>
      </c>
      <c r="B55" s="20">
        <f t="shared" si="1"/>
        <v>67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1</v>
      </c>
      <c r="K55" s="69">
        <v>1</v>
      </c>
      <c r="L55" s="69">
        <v>2</v>
      </c>
      <c r="M55" s="69">
        <v>2</v>
      </c>
      <c r="N55" s="69">
        <v>2</v>
      </c>
      <c r="O55" s="69">
        <v>3</v>
      </c>
      <c r="P55" s="69">
        <v>3</v>
      </c>
      <c r="Q55" s="69">
        <v>8</v>
      </c>
      <c r="R55" s="69">
        <v>13</v>
      </c>
      <c r="S55" s="69">
        <v>5</v>
      </c>
      <c r="T55" s="69">
        <v>9</v>
      </c>
      <c r="U55" s="69">
        <v>5</v>
      </c>
      <c r="V55" s="69">
        <v>4</v>
      </c>
      <c r="W55" s="69">
        <v>5</v>
      </c>
      <c r="X55" s="69">
        <v>1</v>
      </c>
      <c r="Y55" s="69">
        <v>3</v>
      </c>
      <c r="Z55" s="69">
        <v>0</v>
      </c>
      <c r="AA55" s="69">
        <v>0</v>
      </c>
      <c r="AB55" s="69">
        <v>0</v>
      </c>
      <c r="AC55" s="69">
        <v>0</v>
      </c>
    </row>
    <row r="56" spans="1:29">
      <c r="A56" s="20">
        <f t="shared" si="0"/>
        <v>2002</v>
      </c>
      <c r="B56" s="20">
        <f t="shared" si="1"/>
        <v>71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2</v>
      </c>
      <c r="K56" s="73">
        <v>2</v>
      </c>
      <c r="L56" s="73">
        <v>1</v>
      </c>
      <c r="M56" s="73">
        <v>0</v>
      </c>
      <c r="N56" s="73">
        <v>1</v>
      </c>
      <c r="O56" s="73">
        <v>6</v>
      </c>
      <c r="P56" s="73">
        <v>3</v>
      </c>
      <c r="Q56" s="73">
        <v>2</v>
      </c>
      <c r="R56" s="73">
        <v>7</v>
      </c>
      <c r="S56" s="73">
        <v>9</v>
      </c>
      <c r="T56" s="73">
        <v>7</v>
      </c>
      <c r="U56" s="73">
        <v>11</v>
      </c>
      <c r="V56" s="73">
        <v>6</v>
      </c>
      <c r="W56" s="73">
        <v>4</v>
      </c>
      <c r="X56" s="73">
        <v>6</v>
      </c>
      <c r="Y56" s="73">
        <v>3</v>
      </c>
      <c r="Z56" s="73">
        <v>1</v>
      </c>
      <c r="AA56" s="73">
        <v>0</v>
      </c>
      <c r="AB56" s="73">
        <v>0</v>
      </c>
      <c r="AC56" s="73">
        <v>0</v>
      </c>
    </row>
    <row r="57" spans="1:29">
      <c r="A57" s="20">
        <f t="shared" ref="A57:A62" si="2">A56+1</f>
        <v>2003</v>
      </c>
      <c r="B57" s="20">
        <f t="shared" si="1"/>
        <v>85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2</v>
      </c>
      <c r="K57" s="77">
        <v>2</v>
      </c>
      <c r="L57" s="77">
        <v>1</v>
      </c>
      <c r="M57" s="77">
        <v>1</v>
      </c>
      <c r="N57" s="77">
        <v>2</v>
      </c>
      <c r="O57" s="77">
        <v>6</v>
      </c>
      <c r="P57" s="77">
        <v>6</v>
      </c>
      <c r="Q57" s="77">
        <v>3</v>
      </c>
      <c r="R57" s="77">
        <v>8</v>
      </c>
      <c r="S57" s="77">
        <v>7</v>
      </c>
      <c r="T57" s="77">
        <v>8</v>
      </c>
      <c r="U57" s="77">
        <v>9</v>
      </c>
      <c r="V57" s="77">
        <v>10</v>
      </c>
      <c r="W57" s="77">
        <v>9</v>
      </c>
      <c r="X57" s="77">
        <v>5</v>
      </c>
      <c r="Y57" s="77">
        <v>2</v>
      </c>
      <c r="Z57" s="77">
        <v>2</v>
      </c>
      <c r="AA57" s="77">
        <v>2</v>
      </c>
      <c r="AB57" s="77">
        <v>0</v>
      </c>
      <c r="AC57" s="77">
        <v>0</v>
      </c>
    </row>
    <row r="58" spans="1:29">
      <c r="A58" s="20">
        <f t="shared" si="2"/>
        <v>2004</v>
      </c>
      <c r="B58" s="20">
        <f t="shared" si="1"/>
        <v>101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2</v>
      </c>
      <c r="L58" s="84">
        <v>1</v>
      </c>
      <c r="M58" s="84">
        <v>2</v>
      </c>
      <c r="N58" s="84">
        <v>3</v>
      </c>
      <c r="O58" s="84">
        <v>2</v>
      </c>
      <c r="P58" s="84">
        <v>5</v>
      </c>
      <c r="Q58" s="84">
        <v>8</v>
      </c>
      <c r="R58" s="84">
        <v>9</v>
      </c>
      <c r="S58" s="84">
        <v>9</v>
      </c>
      <c r="T58" s="84">
        <v>13</v>
      </c>
      <c r="U58" s="84">
        <v>12</v>
      </c>
      <c r="V58" s="84">
        <v>6</v>
      </c>
      <c r="W58" s="84">
        <v>15</v>
      </c>
      <c r="X58" s="84">
        <v>8</v>
      </c>
      <c r="Y58" s="84">
        <v>4</v>
      </c>
      <c r="Z58" s="84">
        <v>2</v>
      </c>
      <c r="AA58" s="84">
        <v>0</v>
      </c>
      <c r="AB58" s="84">
        <v>0</v>
      </c>
      <c r="AC58" s="84">
        <v>0</v>
      </c>
    </row>
    <row r="59" spans="1:29">
      <c r="A59" s="20">
        <f t="shared" si="2"/>
        <v>2005</v>
      </c>
      <c r="B59" s="20">
        <f t="shared" si="1"/>
        <v>112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1</v>
      </c>
      <c r="J59" s="88">
        <v>1</v>
      </c>
      <c r="K59" s="88">
        <v>1</v>
      </c>
      <c r="L59" s="88">
        <v>1</v>
      </c>
      <c r="M59" s="88">
        <v>3</v>
      </c>
      <c r="N59" s="88">
        <v>4</v>
      </c>
      <c r="O59" s="88">
        <v>3</v>
      </c>
      <c r="P59" s="88">
        <v>4</v>
      </c>
      <c r="Q59" s="88">
        <v>9</v>
      </c>
      <c r="R59" s="88">
        <v>13</v>
      </c>
      <c r="S59" s="88">
        <v>10</v>
      </c>
      <c r="T59" s="88">
        <v>12</v>
      </c>
      <c r="U59" s="88">
        <v>9</v>
      </c>
      <c r="V59" s="88">
        <v>16</v>
      </c>
      <c r="W59" s="88">
        <v>9</v>
      </c>
      <c r="X59" s="88">
        <v>10</v>
      </c>
      <c r="Y59" s="88">
        <v>5</v>
      </c>
      <c r="Z59" s="88">
        <v>1</v>
      </c>
      <c r="AA59" s="88">
        <v>0</v>
      </c>
      <c r="AB59" s="88">
        <v>0</v>
      </c>
      <c r="AC59" s="88">
        <v>0</v>
      </c>
    </row>
    <row r="60" spans="1:29">
      <c r="A60" s="20">
        <f t="shared" si="2"/>
        <v>2006</v>
      </c>
      <c r="B60" s="20">
        <f t="shared" si="1"/>
        <v>124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1</v>
      </c>
      <c r="K60" s="81">
        <v>2</v>
      </c>
      <c r="L60" s="81">
        <v>2</v>
      </c>
      <c r="M60" s="81">
        <v>2</v>
      </c>
      <c r="N60" s="81">
        <v>2</v>
      </c>
      <c r="O60" s="81">
        <v>3</v>
      </c>
      <c r="P60" s="81">
        <v>7</v>
      </c>
      <c r="Q60" s="81">
        <v>10</v>
      </c>
      <c r="R60" s="81">
        <v>11</v>
      </c>
      <c r="S60" s="81">
        <v>13</v>
      </c>
      <c r="T60" s="81">
        <v>11</v>
      </c>
      <c r="U60" s="81">
        <v>13</v>
      </c>
      <c r="V60" s="81">
        <v>11</v>
      </c>
      <c r="W60" s="81">
        <v>12</v>
      </c>
      <c r="X60" s="81">
        <v>8</v>
      </c>
      <c r="Y60" s="81">
        <v>11</v>
      </c>
      <c r="Z60" s="81">
        <v>3</v>
      </c>
      <c r="AA60" s="81">
        <v>2</v>
      </c>
      <c r="AB60" s="81">
        <v>0</v>
      </c>
      <c r="AC60" s="81">
        <v>0</v>
      </c>
    </row>
    <row r="61" spans="1:29">
      <c r="A61" s="20">
        <f t="shared" si="2"/>
        <v>2007</v>
      </c>
    </row>
    <row r="62" spans="1:29">
      <c r="A62" s="20">
        <f t="shared" si="2"/>
        <v>2008</v>
      </c>
    </row>
    <row r="63" spans="1:29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</row>
    <row r="64" spans="1:29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</row>
    <row r="65" spans="3:29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C102"/>
  <sheetViews>
    <sheetView topLeftCell="A79" workbookViewId="0">
      <selection activeCell="A94" sqref="A94:AB102"/>
    </sheetView>
    <sheetView workbookViewId="1"/>
    <sheetView workbookViewId="2"/>
    <sheetView workbookViewId="3"/>
    <sheetView workbookViewId="4"/>
  </sheetViews>
  <sheetFormatPr defaultRowHeight="12.75"/>
  <sheetData>
    <row r="1" spans="1:29" ht="78.75">
      <c r="A1" s="37" t="s">
        <v>53</v>
      </c>
      <c r="B1" s="37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6</v>
      </c>
      <c r="I1" s="37" t="s">
        <v>7</v>
      </c>
      <c r="J1" s="37" t="s">
        <v>8</v>
      </c>
      <c r="K1" s="37" t="s">
        <v>9</v>
      </c>
      <c r="L1" s="37" t="s">
        <v>10</v>
      </c>
      <c r="M1" s="37" t="s">
        <v>11</v>
      </c>
      <c r="N1" s="37" t="s">
        <v>12</v>
      </c>
      <c r="O1" s="37" t="s">
        <v>13</v>
      </c>
      <c r="P1" s="37" t="s">
        <v>14</v>
      </c>
      <c r="Q1" s="37" t="s">
        <v>15</v>
      </c>
      <c r="R1" s="37" t="s">
        <v>16</v>
      </c>
      <c r="S1" s="37" t="s">
        <v>17</v>
      </c>
      <c r="T1" s="37" t="s">
        <v>18</v>
      </c>
      <c r="U1" s="37" t="s">
        <v>19</v>
      </c>
      <c r="V1" s="37" t="s">
        <v>20</v>
      </c>
      <c r="W1" s="37" t="s">
        <v>21</v>
      </c>
      <c r="X1" s="37" t="s">
        <v>22</v>
      </c>
      <c r="Y1" s="37" t="s">
        <v>23</v>
      </c>
      <c r="Z1" s="37" t="s">
        <v>24</v>
      </c>
      <c r="AA1" s="37" t="s">
        <v>25</v>
      </c>
      <c r="AB1" s="37" t="s">
        <v>26</v>
      </c>
      <c r="AC1" s="37" t="s">
        <v>27</v>
      </c>
    </row>
    <row r="2" spans="1:29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>
      <c r="A10" s="41">
        <v>1914</v>
      </c>
      <c r="B10" s="43"/>
      <c r="C10" s="42">
        <v>0.93899892751431668</v>
      </c>
      <c r="D10" s="42">
        <v>0.98717490283634779</v>
      </c>
      <c r="E10" s="42">
        <v>0.99404188399483873</v>
      </c>
      <c r="F10" s="42">
        <v>0.9968052012792048</v>
      </c>
      <c r="G10" s="42">
        <v>0.99765898369596895</v>
      </c>
      <c r="H10" s="42"/>
      <c r="I10" s="42">
        <v>0.99861812342987244</v>
      </c>
      <c r="J10" s="42">
        <v>0.99872039634029486</v>
      </c>
      <c r="K10" s="42">
        <v>0.99690318986916471</v>
      </c>
      <c r="L10" s="42">
        <v>0.99450771218227663</v>
      </c>
      <c r="M10" s="42">
        <v>0.99341265425027003</v>
      </c>
      <c r="N10" s="42">
        <v>0.99190873279137604</v>
      </c>
      <c r="O10" s="42">
        <v>0.99098554703430719</v>
      </c>
      <c r="P10" s="42">
        <v>0.98925380271253516</v>
      </c>
      <c r="Q10" s="42">
        <v>0.98927959608517779</v>
      </c>
      <c r="R10" s="42">
        <v>0.98552046024330497</v>
      </c>
      <c r="S10" s="42">
        <v>0.98329779420895591</v>
      </c>
      <c r="T10" s="42">
        <v>0.98074609644781363</v>
      </c>
      <c r="U10" s="42">
        <v>0.97619592654919818</v>
      </c>
      <c r="V10" s="42">
        <v>0.96282376427210969</v>
      </c>
      <c r="W10" s="42">
        <v>0.95908465493518724</v>
      </c>
      <c r="X10" s="42">
        <v>0.94750963373789032</v>
      </c>
      <c r="Y10" s="42">
        <v>0.93723246624958845</v>
      </c>
      <c r="Z10" s="42">
        <v>0.91605940411401166</v>
      </c>
      <c r="AA10" s="42">
        <v>0.91680707666385852</v>
      </c>
      <c r="AB10" s="42">
        <v>0.91808952468850946</v>
      </c>
      <c r="AC10" s="43"/>
    </row>
    <row r="11" spans="1:29">
      <c r="A11" s="41">
        <v>1915</v>
      </c>
      <c r="B11" s="43"/>
      <c r="C11" s="42">
        <v>0.93788549452144254</v>
      </c>
      <c r="D11" s="42">
        <v>0.98623821647285492</v>
      </c>
      <c r="E11" s="42">
        <v>0.99423453700652231</v>
      </c>
      <c r="F11" s="42">
        <v>0.99693860675220702</v>
      </c>
      <c r="G11" s="42">
        <v>0.99779811463565682</v>
      </c>
      <c r="H11" s="42"/>
      <c r="I11" s="42">
        <v>0.99854114133788385</v>
      </c>
      <c r="J11" s="42">
        <v>0.99864531784204968</v>
      </c>
      <c r="K11" s="42">
        <v>0.99670793475389674</v>
      </c>
      <c r="L11" s="42">
        <v>0.99415267027267795</v>
      </c>
      <c r="M11" s="42">
        <v>0.99296938408930635</v>
      </c>
      <c r="N11" s="42">
        <v>0.9914047563419538</v>
      </c>
      <c r="O11" s="42">
        <v>0.98988869344787966</v>
      </c>
      <c r="P11" s="42">
        <v>0.98789710605402659</v>
      </c>
      <c r="Q11" s="42">
        <v>0.98811284702708779</v>
      </c>
      <c r="R11" s="42">
        <v>0.98459844742413549</v>
      </c>
      <c r="S11" s="42">
        <v>0.98041368127137984</v>
      </c>
      <c r="T11" s="42">
        <v>0.97801130062839947</v>
      </c>
      <c r="U11" s="42">
        <v>0.97314571905556879</v>
      </c>
      <c r="V11" s="42">
        <v>0.95875161126518493</v>
      </c>
      <c r="W11" s="42">
        <v>0.95323068399547539</v>
      </c>
      <c r="X11" s="42">
        <v>0.93678347644465076</v>
      </c>
      <c r="Y11" s="42">
        <v>0.92086790044671352</v>
      </c>
      <c r="Z11" s="42">
        <v>0.91668684911600873</v>
      </c>
      <c r="AA11" s="42">
        <v>0.91423859263331497</v>
      </c>
      <c r="AB11" s="42">
        <v>0.8878048780487805</v>
      </c>
      <c r="AC11" s="43"/>
    </row>
    <row r="12" spans="1:29">
      <c r="A12" s="41">
        <v>1916</v>
      </c>
      <c r="B12" s="43"/>
      <c r="C12" s="42">
        <v>0.90394466690341202</v>
      </c>
      <c r="D12" s="42">
        <v>0.97732463262033942</v>
      </c>
      <c r="E12" s="42">
        <v>0.99047553077269423</v>
      </c>
      <c r="F12" s="42">
        <v>0.9949474473403811</v>
      </c>
      <c r="G12" s="42">
        <v>0.99662823602755268</v>
      </c>
      <c r="H12" s="42"/>
      <c r="I12" s="42">
        <v>0.99795751877948013</v>
      </c>
      <c r="J12" s="42">
        <v>0.99817200279733886</v>
      </c>
      <c r="K12" s="42">
        <v>0.99554196057240452</v>
      </c>
      <c r="L12" s="42">
        <v>0.99267214768600509</v>
      </c>
      <c r="M12" s="42">
        <v>0.9917673830818613</v>
      </c>
      <c r="N12" s="42">
        <v>0.99011091488554959</v>
      </c>
      <c r="O12" s="42">
        <v>0.98866103801493899</v>
      </c>
      <c r="P12" s="42">
        <v>0.98655795562293536</v>
      </c>
      <c r="Q12" s="42">
        <v>0.98698413039315169</v>
      </c>
      <c r="R12" s="42">
        <v>0.98243143828495838</v>
      </c>
      <c r="S12" s="42">
        <v>0.97717258387998662</v>
      </c>
      <c r="T12" s="42">
        <v>0.97363242732029187</v>
      </c>
      <c r="U12" s="42">
        <v>0.96561831421785749</v>
      </c>
      <c r="V12" s="42">
        <v>0.94710982504942631</v>
      </c>
      <c r="W12" s="42">
        <v>0.93625321560830355</v>
      </c>
      <c r="X12" s="42">
        <v>0.90803012013565554</v>
      </c>
      <c r="Y12" s="42">
        <v>0.88641366558069912</v>
      </c>
      <c r="Z12" s="42">
        <v>0.86128110975112193</v>
      </c>
      <c r="AA12" s="42">
        <v>0.86312399355877623</v>
      </c>
      <c r="AB12" s="42">
        <v>0.84997413347128814</v>
      </c>
      <c r="AC12" s="43"/>
    </row>
    <row r="13" spans="1:29">
      <c r="A13" s="41">
        <v>1917</v>
      </c>
      <c r="B13" s="43"/>
      <c r="C13" s="42">
        <v>0.88290438576889407</v>
      </c>
      <c r="D13" s="42">
        <v>0.96913419753628605</v>
      </c>
      <c r="E13" s="42">
        <v>0.98786491146154265</v>
      </c>
      <c r="F13" s="42">
        <v>0.99296251082094789</v>
      </c>
      <c r="G13" s="42">
        <v>0.99506405812556531</v>
      </c>
      <c r="H13" s="42"/>
      <c r="I13" s="42">
        <v>0.99718093948110942</v>
      </c>
      <c r="J13" s="42">
        <v>0.99740188223571968</v>
      </c>
      <c r="K13" s="42">
        <v>0.99386750421830272</v>
      </c>
      <c r="L13" s="42">
        <v>0.99026004718362715</v>
      </c>
      <c r="M13" s="42">
        <v>0.98928021308653979</v>
      </c>
      <c r="N13" s="42">
        <v>0.98732977042311043</v>
      </c>
      <c r="O13" s="42">
        <v>0.98611821173521375</v>
      </c>
      <c r="P13" s="42">
        <v>0.98274566517474271</v>
      </c>
      <c r="Q13" s="42">
        <v>0.98406271958847169</v>
      </c>
      <c r="R13" s="42">
        <v>0.97817557943043953</v>
      </c>
      <c r="S13" s="42">
        <v>0.97234001365663669</v>
      </c>
      <c r="T13" s="42">
        <v>0.9671894304058114</v>
      </c>
      <c r="U13" s="42">
        <v>0.95574222710232837</v>
      </c>
      <c r="V13" s="42">
        <v>0.93625152415322543</v>
      </c>
      <c r="W13" s="42">
        <v>0.9226059058091266</v>
      </c>
      <c r="X13" s="42">
        <v>0.89212086422074643</v>
      </c>
      <c r="Y13" s="42">
        <v>0.86635040824704646</v>
      </c>
      <c r="Z13" s="42">
        <v>0.83630391470572396</v>
      </c>
      <c r="AA13" s="42">
        <v>0.84203545158567472</v>
      </c>
      <c r="AB13" s="42">
        <v>0.77285242290748901</v>
      </c>
      <c r="AC13" s="43"/>
    </row>
    <row r="14" spans="1:29">
      <c r="A14" s="41">
        <v>1918</v>
      </c>
      <c r="B14" s="43"/>
      <c r="C14" s="42">
        <v>0.85781203091949521</v>
      </c>
      <c r="D14" s="42">
        <v>0.9546501604233415</v>
      </c>
      <c r="E14" s="42">
        <v>0.97889241825960271</v>
      </c>
      <c r="F14" s="42">
        <v>0.98761002112474239</v>
      </c>
      <c r="G14" s="42">
        <v>0.99106502908441718</v>
      </c>
      <c r="H14" s="42"/>
      <c r="I14" s="42">
        <v>0.99483424266714182</v>
      </c>
      <c r="J14" s="42">
        <v>0.99522267587753044</v>
      </c>
      <c r="K14" s="42">
        <v>0.98764412750920583</v>
      </c>
      <c r="L14" s="42">
        <v>0.98485864006893942</v>
      </c>
      <c r="M14" s="42">
        <v>0.98349907994870012</v>
      </c>
      <c r="N14" s="42">
        <v>0.97926148863245621</v>
      </c>
      <c r="O14" s="42">
        <v>0.97980673588169265</v>
      </c>
      <c r="P14" s="42">
        <v>0.9787437383175891</v>
      </c>
      <c r="Q14" s="42">
        <v>0.97894426145811542</v>
      </c>
      <c r="R14" s="42">
        <v>0.97620847867270755</v>
      </c>
      <c r="S14" s="42">
        <v>0.96968170750085259</v>
      </c>
      <c r="T14" s="42">
        <v>0.96427748865278096</v>
      </c>
      <c r="U14" s="42">
        <v>0.9542185569300401</v>
      </c>
      <c r="V14" s="42">
        <v>0.93003397711015734</v>
      </c>
      <c r="W14" s="42">
        <v>0.91451647768585298</v>
      </c>
      <c r="X14" s="42">
        <v>0.87891008843760243</v>
      </c>
      <c r="Y14" s="42">
        <v>0.85117357561991291</v>
      </c>
      <c r="Z14" s="42">
        <v>0.80038781795368996</v>
      </c>
      <c r="AA14" s="42">
        <v>0.80486568677141412</v>
      </c>
      <c r="AB14" s="42">
        <v>0.78663919952913486</v>
      </c>
      <c r="AC14" s="43"/>
    </row>
    <row r="15" spans="1:29">
      <c r="A15" s="41">
        <v>1919</v>
      </c>
      <c r="B15" s="43"/>
      <c r="C15" s="42">
        <v>0.85425449182577451</v>
      </c>
      <c r="D15" s="42">
        <v>0.9687796861937884</v>
      </c>
      <c r="E15" s="42">
        <v>0.98540776430065002</v>
      </c>
      <c r="F15" s="42">
        <v>0.99121052469571314</v>
      </c>
      <c r="G15" s="42">
        <v>0.99373399402717977</v>
      </c>
      <c r="H15" s="42"/>
      <c r="I15" s="42">
        <v>0.99585134691861732</v>
      </c>
      <c r="J15" s="42">
        <v>0.9960666745349136</v>
      </c>
      <c r="K15" s="42">
        <v>0.99044806326585666</v>
      </c>
      <c r="L15" s="42">
        <v>0.98760018781400505</v>
      </c>
      <c r="M15" s="42">
        <v>0.9873885415892153</v>
      </c>
      <c r="N15" s="42">
        <v>0.98538490905094456</v>
      </c>
      <c r="O15" s="42">
        <v>0.98452910003419525</v>
      </c>
      <c r="P15" s="42">
        <v>0.98277224996512513</v>
      </c>
      <c r="Q15" s="42">
        <v>0.9806581606682705</v>
      </c>
      <c r="R15" s="42">
        <v>0.97692391435977166</v>
      </c>
      <c r="S15" s="42">
        <v>0.97203100084683347</v>
      </c>
      <c r="T15" s="42">
        <v>0.96598950670939743</v>
      </c>
      <c r="U15" s="42">
        <v>0.95181136979582481</v>
      </c>
      <c r="V15" s="42">
        <v>0.93181147778073714</v>
      </c>
      <c r="W15" s="42">
        <v>0.90587302145091086</v>
      </c>
      <c r="X15" s="42">
        <v>0.86836666560681708</v>
      </c>
      <c r="Y15" s="42">
        <v>0.82891696573423135</v>
      </c>
      <c r="Z15" s="42">
        <v>0.77571679699339269</v>
      </c>
      <c r="AA15" s="42">
        <v>0.76238152449606189</v>
      </c>
      <c r="AB15" s="42">
        <v>0.66814159292035402</v>
      </c>
      <c r="AC15" s="43"/>
    </row>
    <row r="16" spans="1:29">
      <c r="A16" s="41">
        <v>1920</v>
      </c>
      <c r="B16" s="43"/>
      <c r="C16" s="42">
        <v>0.83845430318231695</v>
      </c>
      <c r="D16" s="42">
        <v>0.96592324903294824</v>
      </c>
      <c r="E16" s="42">
        <v>0.98640582905525731</v>
      </c>
      <c r="F16" s="42">
        <v>0.99196352274283928</v>
      </c>
      <c r="G16" s="42">
        <v>0.99440316762447734</v>
      </c>
      <c r="H16" s="42"/>
      <c r="I16" s="42">
        <v>0.99626864764608791</v>
      </c>
      <c r="J16" s="42">
        <v>0.99647184765619112</v>
      </c>
      <c r="K16" s="42">
        <v>0.99191839288771344</v>
      </c>
      <c r="L16" s="42">
        <v>0.98789764971879657</v>
      </c>
      <c r="M16" s="42">
        <v>0.98812473701435322</v>
      </c>
      <c r="N16" s="42">
        <v>0.98665076416618647</v>
      </c>
      <c r="O16" s="42">
        <v>0.98592890941282452</v>
      </c>
      <c r="P16" s="42">
        <v>0.9841562252657986</v>
      </c>
      <c r="Q16" s="42">
        <v>0.98350615939802088</v>
      </c>
      <c r="R16" s="42">
        <v>0.97671411706652844</v>
      </c>
      <c r="S16" s="42">
        <v>0.97097708717408482</v>
      </c>
      <c r="T16" s="42">
        <v>0.96464438539366493</v>
      </c>
      <c r="U16" s="42">
        <v>0.94969134661590215</v>
      </c>
      <c r="V16" s="42">
        <v>0.92616089523306022</v>
      </c>
      <c r="W16" s="42">
        <v>0.90341288170387479</v>
      </c>
      <c r="X16" s="42">
        <v>0.84924733545764197</v>
      </c>
      <c r="Y16" s="42">
        <v>0.79335038363171351</v>
      </c>
      <c r="Z16" s="42">
        <v>0.73803363518758092</v>
      </c>
      <c r="AA16" s="42">
        <v>0.73624823695345554</v>
      </c>
      <c r="AB16" s="42">
        <v>0.63651877133105805</v>
      </c>
      <c r="AC16" s="43"/>
    </row>
    <row r="17" spans="1:29">
      <c r="A17" s="41">
        <v>1921</v>
      </c>
      <c r="B17" s="43"/>
      <c r="C17" s="42">
        <v>0.85285251758401248</v>
      </c>
      <c r="D17" s="42">
        <v>0.97214247201197168</v>
      </c>
      <c r="E17" s="42">
        <v>0.98874178850107874</v>
      </c>
      <c r="F17" s="42">
        <v>0.99327125498785407</v>
      </c>
      <c r="G17" s="42">
        <v>0.99506471426151943</v>
      </c>
      <c r="H17" s="42"/>
      <c r="I17" s="42">
        <v>0.99680363254346949</v>
      </c>
      <c r="J17" s="42">
        <v>0.99698932181233857</v>
      </c>
      <c r="K17" s="42">
        <v>0.99322335894330338</v>
      </c>
      <c r="L17" s="42">
        <v>0.98963633386426897</v>
      </c>
      <c r="M17" s="42">
        <v>0.9893135292519637</v>
      </c>
      <c r="N17" s="42">
        <v>0.98876480038855563</v>
      </c>
      <c r="O17" s="42">
        <v>0.98802936709631017</v>
      </c>
      <c r="P17" s="42">
        <v>0.98494706535784726</v>
      </c>
      <c r="Q17" s="42">
        <v>0.98490430596754952</v>
      </c>
      <c r="R17" s="42">
        <v>0.97938976335828853</v>
      </c>
      <c r="S17" s="42">
        <v>0.97254973345468732</v>
      </c>
      <c r="T17" s="42">
        <v>0.96640250440612796</v>
      </c>
      <c r="U17" s="42">
        <v>0.95662012957386622</v>
      </c>
      <c r="V17" s="42">
        <v>0.9310887827851978</v>
      </c>
      <c r="W17" s="42">
        <v>0.90902461716412275</v>
      </c>
      <c r="X17" s="42">
        <v>0.85905422241482043</v>
      </c>
      <c r="Y17" s="42">
        <v>0.82425930615345655</v>
      </c>
      <c r="Z17" s="42">
        <v>0.77799352750809059</v>
      </c>
      <c r="AA17" s="42">
        <v>0.7755960729312763</v>
      </c>
      <c r="AB17" s="42">
        <v>0.65373134328358207</v>
      </c>
      <c r="AC17" s="43"/>
    </row>
    <row r="18" spans="1:29">
      <c r="A18" s="41">
        <v>1922</v>
      </c>
      <c r="B18" s="43"/>
      <c r="C18" s="42">
        <v>0.83968780127045339</v>
      </c>
      <c r="D18" s="42">
        <v>0.96733085391985418</v>
      </c>
      <c r="E18" s="42">
        <v>0.98666699506580302</v>
      </c>
      <c r="F18" s="42">
        <v>0.99301166637931737</v>
      </c>
      <c r="G18" s="42">
        <v>0.99485070154265498</v>
      </c>
      <c r="H18" s="42"/>
      <c r="I18" s="42">
        <v>0.9966571270532214</v>
      </c>
      <c r="J18" s="42">
        <v>0.99678643380671639</v>
      </c>
      <c r="K18" s="42">
        <v>0.99266537076462624</v>
      </c>
      <c r="L18" s="42">
        <v>0.98793028231921387</v>
      </c>
      <c r="M18" s="42">
        <v>0.98720409894698313</v>
      </c>
      <c r="N18" s="42">
        <v>0.98687601593912266</v>
      </c>
      <c r="O18" s="42">
        <v>0.98648431534609926</v>
      </c>
      <c r="P18" s="42">
        <v>0.9815784913557537</v>
      </c>
      <c r="Q18" s="42">
        <v>0.98248618132862608</v>
      </c>
      <c r="R18" s="42">
        <v>0.97281196489085275</v>
      </c>
      <c r="S18" s="42">
        <v>0.9664612223934258</v>
      </c>
      <c r="T18" s="42">
        <v>0.96101903381760168</v>
      </c>
      <c r="U18" s="42">
        <v>0.94602047437098979</v>
      </c>
      <c r="V18" s="42">
        <v>0.91720804605871065</v>
      </c>
      <c r="W18" s="42">
        <v>0.89390652731216724</v>
      </c>
      <c r="X18" s="42">
        <v>0.82232905982905979</v>
      </c>
      <c r="Y18" s="42">
        <v>0.78134403209628889</v>
      </c>
      <c r="Z18" s="42">
        <v>0.68717616580310881</v>
      </c>
      <c r="AA18" s="42">
        <v>0.71408647140864712</v>
      </c>
      <c r="AB18" s="42">
        <v>0.61125319693094626</v>
      </c>
      <c r="AC18" s="43"/>
    </row>
    <row r="19" spans="1:29">
      <c r="A19" s="41">
        <v>1923</v>
      </c>
      <c r="B19" s="43"/>
      <c r="C19" s="42">
        <v>0.82479832685987453</v>
      </c>
      <c r="D19" s="42">
        <v>0.95903252567675668</v>
      </c>
      <c r="E19" s="42">
        <v>0.9827984060515339</v>
      </c>
      <c r="F19" s="42">
        <v>0.99093126694517653</v>
      </c>
      <c r="G19" s="42">
        <v>0.99387069640916725</v>
      </c>
      <c r="H19" s="42"/>
      <c r="I19" s="42">
        <v>0.9965528418720867</v>
      </c>
      <c r="J19" s="42">
        <v>0.9966677414569497</v>
      </c>
      <c r="K19" s="42">
        <v>0.99192513302346441</v>
      </c>
      <c r="L19" s="42">
        <v>0.98716693340591011</v>
      </c>
      <c r="M19" s="42">
        <v>0.98598918387577228</v>
      </c>
      <c r="N19" s="42">
        <v>0.98513296969129605</v>
      </c>
      <c r="O19" s="42">
        <v>0.9852436750198702</v>
      </c>
      <c r="P19" s="42">
        <v>0.98047662814554104</v>
      </c>
      <c r="Q19" s="42">
        <v>0.98116934447741988</v>
      </c>
      <c r="R19" s="42">
        <v>0.97125251855740546</v>
      </c>
      <c r="S19" s="42">
        <v>0.96335320228281551</v>
      </c>
      <c r="T19" s="42">
        <v>0.95630407836624665</v>
      </c>
      <c r="U19" s="42">
        <v>0.94150214515870612</v>
      </c>
      <c r="V19" s="42">
        <v>0.91207561161598139</v>
      </c>
      <c r="W19" s="42">
        <v>0.88391713201344069</v>
      </c>
      <c r="X19" s="42">
        <v>0.80683913799462559</v>
      </c>
      <c r="Y19" s="42">
        <v>0.76160913831636456</v>
      </c>
      <c r="Z19" s="42">
        <v>0.63642255346727161</v>
      </c>
      <c r="AA19" s="42">
        <v>0.6546463245492371</v>
      </c>
      <c r="AB19" s="42">
        <v>0.55347251810822329</v>
      </c>
      <c r="AC19" s="43"/>
    </row>
    <row r="20" spans="1:29">
      <c r="A20" s="41">
        <v>1924</v>
      </c>
      <c r="B20" s="43"/>
      <c r="C20" s="42">
        <v>0.81194755254092454</v>
      </c>
      <c r="D20" s="42">
        <v>0.95953877644148899</v>
      </c>
      <c r="E20" s="42">
        <v>0.98484192147824334</v>
      </c>
      <c r="F20" s="42">
        <v>0.99067500405075182</v>
      </c>
      <c r="G20" s="42">
        <v>0.99338652769556868</v>
      </c>
      <c r="H20" s="42"/>
      <c r="I20" s="42">
        <v>0.99663288446391474</v>
      </c>
      <c r="J20" s="42">
        <v>0.99639771555330703</v>
      </c>
      <c r="K20" s="42">
        <v>0.99103310874659534</v>
      </c>
      <c r="L20" s="42">
        <v>0.98625802475324897</v>
      </c>
      <c r="M20" s="42">
        <v>0.98555110645576161</v>
      </c>
      <c r="N20" s="42">
        <v>0.98408565963154926</v>
      </c>
      <c r="O20" s="42">
        <v>0.98496178343949048</v>
      </c>
      <c r="P20" s="42">
        <v>0.97936166849653317</v>
      </c>
      <c r="Q20" s="42">
        <v>0.98112478404510051</v>
      </c>
      <c r="R20" s="42">
        <v>0.96842141571858098</v>
      </c>
      <c r="S20" s="42">
        <v>0.95875720370834383</v>
      </c>
      <c r="T20" s="42">
        <v>0.95179418866039467</v>
      </c>
      <c r="U20" s="42">
        <v>0.9388695438078154</v>
      </c>
      <c r="V20" s="42">
        <v>0.90577993277866553</v>
      </c>
      <c r="W20" s="42">
        <v>0.88066214485604521</v>
      </c>
      <c r="X20" s="42">
        <v>0.79623661503274767</v>
      </c>
      <c r="Y20" s="42">
        <v>0.73757993113625187</v>
      </c>
      <c r="Z20" s="42">
        <v>0.62970168612191957</v>
      </c>
      <c r="AA20" s="42">
        <v>0.68689655172413788</v>
      </c>
      <c r="AB20" s="42">
        <v>0.52640545144804096</v>
      </c>
      <c r="AC20" s="43"/>
    </row>
    <row r="21" spans="1:29">
      <c r="A21" s="41">
        <v>1925</v>
      </c>
      <c r="B21" s="43"/>
      <c r="C21" s="42">
        <v>0.83443925120480467</v>
      </c>
      <c r="D21" s="42">
        <v>0.96814520648364399</v>
      </c>
      <c r="E21" s="42">
        <v>0.98788330410180447</v>
      </c>
      <c r="F21" s="42">
        <v>0.99252399863081331</v>
      </c>
      <c r="G21" s="42">
        <v>0.99424456944835715</v>
      </c>
      <c r="H21" s="42"/>
      <c r="I21" s="42">
        <v>0.99673017740767555</v>
      </c>
      <c r="J21" s="42">
        <v>0.99629818679054438</v>
      </c>
      <c r="K21" s="42">
        <v>0.99134265634515262</v>
      </c>
      <c r="L21" s="42">
        <v>0.98722587704073561</v>
      </c>
      <c r="M21" s="42">
        <v>0.98563079861035519</v>
      </c>
      <c r="N21" s="42">
        <v>0.9834266205437634</v>
      </c>
      <c r="O21" s="42">
        <v>0.9837103984387916</v>
      </c>
      <c r="P21" s="42">
        <v>0.97815759106446909</v>
      </c>
      <c r="Q21" s="42">
        <v>0.97736579275905122</v>
      </c>
      <c r="R21" s="42">
        <v>0.96588181304716181</v>
      </c>
      <c r="S21" s="42">
        <v>0.9573147725241774</v>
      </c>
      <c r="T21" s="42">
        <v>0.95202670145377188</v>
      </c>
      <c r="U21" s="42">
        <v>0.93667863492174153</v>
      </c>
      <c r="V21" s="42">
        <v>0.90663185958675852</v>
      </c>
      <c r="W21" s="42">
        <v>0.87741998248856889</v>
      </c>
      <c r="X21" s="42">
        <v>0.7918697500777766</v>
      </c>
      <c r="Y21" s="42">
        <v>0.73302950347805229</v>
      </c>
      <c r="Z21" s="42">
        <v>0.65287769784172656</v>
      </c>
      <c r="AA21" s="42">
        <v>0.69250317662007621</v>
      </c>
      <c r="AB21" s="42">
        <v>0.534668721109399</v>
      </c>
      <c r="AC21" s="43"/>
    </row>
    <row r="22" spans="1:29">
      <c r="A22" s="41">
        <v>1926</v>
      </c>
      <c r="B22" s="43"/>
      <c r="C22" s="42">
        <v>0.8567971911327108</v>
      </c>
      <c r="D22" s="42">
        <v>0.9691379522268202</v>
      </c>
      <c r="E22" s="42">
        <v>0.98736018355389843</v>
      </c>
      <c r="F22" s="42">
        <v>0.99270701028393493</v>
      </c>
      <c r="G22" s="42">
        <v>0.9952575080919408</v>
      </c>
      <c r="H22" s="42"/>
      <c r="I22" s="42">
        <v>0.99697260577420066</v>
      </c>
      <c r="J22" s="42">
        <v>0.99714850988927484</v>
      </c>
      <c r="K22" s="42">
        <v>0.99268231138026752</v>
      </c>
      <c r="L22" s="42">
        <v>0.98873238091144</v>
      </c>
      <c r="M22" s="42">
        <v>0.98700934456953382</v>
      </c>
      <c r="N22" s="42">
        <v>0.98558002323893423</v>
      </c>
      <c r="O22" s="42">
        <v>0.98549418941034495</v>
      </c>
      <c r="P22" s="42">
        <v>0.98053702054344494</v>
      </c>
      <c r="Q22" s="42">
        <v>0.97950379092944295</v>
      </c>
      <c r="R22" s="42">
        <v>0.96919979228108677</v>
      </c>
      <c r="S22" s="42">
        <v>0.96270488558080602</v>
      </c>
      <c r="T22" s="42">
        <v>0.9576493361272681</v>
      </c>
      <c r="U22" s="42">
        <v>0.94802917269791787</v>
      </c>
      <c r="V22" s="42">
        <v>0.92293340357346676</v>
      </c>
      <c r="W22" s="42">
        <v>0.89839796034856734</v>
      </c>
      <c r="X22" s="42">
        <v>0.82844466354449098</v>
      </c>
      <c r="Y22" s="42">
        <v>0.78087334518869789</v>
      </c>
      <c r="Z22" s="42">
        <v>0.6967741935483871</v>
      </c>
      <c r="AA22" s="42">
        <v>0.71122320302648179</v>
      </c>
      <c r="AB22" s="42">
        <v>0.56929955290611023</v>
      </c>
      <c r="AC22" s="43"/>
    </row>
    <row r="23" spans="1:29">
      <c r="A23" s="41">
        <v>1927</v>
      </c>
      <c r="B23" s="43"/>
      <c r="C23" s="42">
        <v>0.87967677358611296</v>
      </c>
      <c r="D23" s="42">
        <v>0.97649905580575547</v>
      </c>
      <c r="E23" s="42">
        <v>0.99067151813628074</v>
      </c>
      <c r="F23" s="42">
        <v>0.99396075162580022</v>
      </c>
      <c r="G23" s="42">
        <v>0.99532677209139309</v>
      </c>
      <c r="H23" s="42"/>
      <c r="I23" s="42">
        <v>0.99731238571828817</v>
      </c>
      <c r="J23" s="42">
        <v>0.9973740520924449</v>
      </c>
      <c r="K23" s="42">
        <v>0.99383918293893148</v>
      </c>
      <c r="L23" s="42">
        <v>0.99062567301429971</v>
      </c>
      <c r="M23" s="42">
        <v>0.98901315213074992</v>
      </c>
      <c r="N23" s="42">
        <v>0.98763412174563303</v>
      </c>
      <c r="O23" s="42">
        <v>0.98658176883284676</v>
      </c>
      <c r="P23" s="42">
        <v>0.98257583675175708</v>
      </c>
      <c r="Q23" s="42">
        <v>0.9804595183849848</v>
      </c>
      <c r="R23" s="42">
        <v>0.97355097821756598</v>
      </c>
      <c r="S23" s="42">
        <v>0.96626387992976814</v>
      </c>
      <c r="T23" s="42">
        <v>0.96105655194049533</v>
      </c>
      <c r="U23" s="42">
        <v>0.95072987411965881</v>
      </c>
      <c r="V23" s="42">
        <v>0.93024675211439534</v>
      </c>
      <c r="W23" s="42">
        <v>0.90607474558947698</v>
      </c>
      <c r="X23" s="42">
        <v>0.86255513111517101</v>
      </c>
      <c r="Y23" s="42">
        <v>0.80440055440055436</v>
      </c>
      <c r="Z23" s="42">
        <v>0.76029255632888992</v>
      </c>
      <c r="AA23" s="42">
        <v>0.74323955203496306</v>
      </c>
      <c r="AB23" s="42">
        <v>0.63886028149673879</v>
      </c>
      <c r="AC23" s="43"/>
    </row>
    <row r="24" spans="1:29">
      <c r="A24" s="41">
        <v>1928</v>
      </c>
      <c r="B24" s="43"/>
      <c r="C24" s="42">
        <v>0.87828852744651642</v>
      </c>
      <c r="D24" s="42">
        <v>0.9756476839482453</v>
      </c>
      <c r="E24" s="42">
        <v>0.98939289323846979</v>
      </c>
      <c r="F24" s="42">
        <v>0.99392392903245175</v>
      </c>
      <c r="G24" s="42">
        <v>0.99546095884242447</v>
      </c>
      <c r="H24" s="42"/>
      <c r="I24" s="42">
        <v>0.99721346183616866</v>
      </c>
      <c r="J24" s="42">
        <v>0.9971919799810075</v>
      </c>
      <c r="K24" s="42">
        <v>0.99346269001181686</v>
      </c>
      <c r="L24" s="42">
        <v>0.98979000863682298</v>
      </c>
      <c r="M24" s="42">
        <v>0.98842095527621621</v>
      </c>
      <c r="N24" s="42">
        <v>0.98693086617614922</v>
      </c>
      <c r="O24" s="42">
        <v>0.9854889560951432</v>
      </c>
      <c r="P24" s="42">
        <v>0.98125657482595185</v>
      </c>
      <c r="Q24" s="42">
        <v>0.97819097517886311</v>
      </c>
      <c r="R24" s="42">
        <v>0.96939014690116543</v>
      </c>
      <c r="S24" s="42">
        <v>0.96229990159345258</v>
      </c>
      <c r="T24" s="42">
        <v>0.95677412627115044</v>
      </c>
      <c r="U24" s="42">
        <v>0.94371752069385084</v>
      </c>
      <c r="V24" s="42">
        <v>0.92040979423630565</v>
      </c>
      <c r="W24" s="42">
        <v>0.89359040645796151</v>
      </c>
      <c r="X24" s="42">
        <v>0.83582939658927202</v>
      </c>
      <c r="Y24" s="42">
        <v>0.78836958198364959</v>
      </c>
      <c r="Z24" s="42">
        <v>0.73260458272020179</v>
      </c>
      <c r="AA24" s="42">
        <v>0.69831325301204816</v>
      </c>
      <c r="AB24" s="42">
        <v>0.58243157224697639</v>
      </c>
      <c r="AC24" s="43"/>
    </row>
    <row r="25" spans="1:29">
      <c r="A25" s="41">
        <v>1929</v>
      </c>
      <c r="B25" s="43"/>
      <c r="C25" s="42">
        <v>0.89583348886516512</v>
      </c>
      <c r="D25" s="42">
        <v>0.98027574622254021</v>
      </c>
      <c r="E25" s="42">
        <v>0.99098587889936063</v>
      </c>
      <c r="F25" s="42">
        <v>0.9949191823419935</v>
      </c>
      <c r="G25" s="42">
        <v>0.99564088939568762</v>
      </c>
      <c r="H25" s="42"/>
      <c r="I25" s="42">
        <v>0.99740993192520455</v>
      </c>
      <c r="J25" s="42">
        <v>0.99755189359016816</v>
      </c>
      <c r="K25" s="42">
        <v>0.99438056729929192</v>
      </c>
      <c r="L25" s="42">
        <v>0.99073677594556253</v>
      </c>
      <c r="M25" s="42">
        <v>0.98940740347221789</v>
      </c>
      <c r="N25" s="42">
        <v>0.98788736429878277</v>
      </c>
      <c r="O25" s="42">
        <v>0.98623975605107683</v>
      </c>
      <c r="P25" s="42">
        <v>0.98139164688107061</v>
      </c>
      <c r="Q25" s="42">
        <v>0.97866259217731932</v>
      </c>
      <c r="R25" s="42">
        <v>0.97160284214378256</v>
      </c>
      <c r="S25" s="42">
        <v>0.96487541525960752</v>
      </c>
      <c r="T25" s="42">
        <v>0.9580220423290744</v>
      </c>
      <c r="U25" s="42">
        <v>0.94585429424211431</v>
      </c>
      <c r="V25" s="42">
        <v>0.92426572316345745</v>
      </c>
      <c r="W25" s="42">
        <v>0.89399354347160154</v>
      </c>
      <c r="X25" s="42">
        <v>0.8490774398380343</v>
      </c>
      <c r="Y25" s="42">
        <v>0.79038087294968029</v>
      </c>
      <c r="Z25" s="42">
        <v>0.75585252582693585</v>
      </c>
      <c r="AA25" s="42">
        <v>0.753395128260401</v>
      </c>
      <c r="AB25" s="42">
        <v>0.63334322159596557</v>
      </c>
      <c r="AC25" s="43"/>
    </row>
    <row r="26" spans="1:29">
      <c r="A26" s="41">
        <v>1930</v>
      </c>
      <c r="B26" s="43"/>
      <c r="C26" s="42">
        <v>0.90023593776713973</v>
      </c>
      <c r="D26" s="42">
        <v>0.98267462525746607</v>
      </c>
      <c r="E26" s="42">
        <v>0.99211587042433047</v>
      </c>
      <c r="F26" s="42">
        <v>0.99511840977106458</v>
      </c>
      <c r="G26" s="42">
        <v>0.99649156233882707</v>
      </c>
      <c r="H26" s="42"/>
      <c r="I26" s="42">
        <v>0.99770944755619695</v>
      </c>
      <c r="J26" s="42">
        <v>0.99776347438080482</v>
      </c>
      <c r="K26" s="42">
        <v>0.99486488434099585</v>
      </c>
      <c r="L26" s="42">
        <v>0.99190070348942083</v>
      </c>
      <c r="M26" s="42">
        <v>0.99080758549499937</v>
      </c>
      <c r="N26" s="42">
        <v>0.98860740101112798</v>
      </c>
      <c r="O26" s="42">
        <v>0.9872467335359596</v>
      </c>
      <c r="P26" s="42">
        <v>0.98322527477982868</v>
      </c>
      <c r="Q26" s="42">
        <v>0.97975644263443917</v>
      </c>
      <c r="R26" s="42">
        <v>0.97361583492432768</v>
      </c>
      <c r="S26" s="42">
        <v>0.9674006091855627</v>
      </c>
      <c r="T26" s="42">
        <v>0.96027488885100132</v>
      </c>
      <c r="U26" s="42">
        <v>0.94742549137268528</v>
      </c>
      <c r="V26" s="42">
        <v>0.92848933943978451</v>
      </c>
      <c r="W26" s="42">
        <v>0.91020844468198825</v>
      </c>
      <c r="X26" s="42">
        <v>0.86982348947725729</v>
      </c>
      <c r="Y26" s="42">
        <v>0.82783048703352313</v>
      </c>
      <c r="Z26" s="42">
        <v>0.7749395926820849</v>
      </c>
      <c r="AA26" s="42">
        <v>0.76989079563182528</v>
      </c>
      <c r="AB26" s="42">
        <v>0.68444444444444441</v>
      </c>
      <c r="AC26" s="43"/>
    </row>
    <row r="27" spans="1:29">
      <c r="A27" s="41">
        <v>1931</v>
      </c>
      <c r="B27" s="43"/>
      <c r="C27" s="42">
        <v>0.90204940637692144</v>
      </c>
      <c r="D27" s="42">
        <v>0.98275012444291732</v>
      </c>
      <c r="E27" s="42">
        <v>0.99265566424411134</v>
      </c>
      <c r="F27" s="42">
        <v>0.99548961988904661</v>
      </c>
      <c r="G27" s="42">
        <v>0.99686668284327573</v>
      </c>
      <c r="H27" s="42"/>
      <c r="I27" s="42">
        <v>0.99781846104436289</v>
      </c>
      <c r="J27" s="42">
        <v>0.9976877267375589</v>
      </c>
      <c r="K27" s="42">
        <v>0.99485589783471506</v>
      </c>
      <c r="L27" s="42">
        <v>0.99171395270907037</v>
      </c>
      <c r="M27" s="42">
        <v>0.99089616128323155</v>
      </c>
      <c r="N27" s="42">
        <v>0.98830186642297047</v>
      </c>
      <c r="O27" s="42">
        <v>0.98676708270395763</v>
      </c>
      <c r="P27" s="42">
        <v>0.98336690324876286</v>
      </c>
      <c r="Q27" s="42">
        <v>0.98059661625146788</v>
      </c>
      <c r="R27" s="42">
        <v>0.9746562360937252</v>
      </c>
      <c r="S27" s="42">
        <v>0.96769368270338396</v>
      </c>
      <c r="T27" s="42">
        <v>0.96166713810559579</v>
      </c>
      <c r="U27" s="42">
        <v>0.95224110795107153</v>
      </c>
      <c r="V27" s="42">
        <v>0.93417432129005917</v>
      </c>
      <c r="W27" s="42">
        <v>0.91169274867177208</v>
      </c>
      <c r="X27" s="42">
        <v>0.87293349142077359</v>
      </c>
      <c r="Y27" s="42">
        <v>0.83980283425754776</v>
      </c>
      <c r="Z27" s="42">
        <v>0.78875395448515151</v>
      </c>
      <c r="AA27" s="42">
        <v>0.79713186428821259</v>
      </c>
      <c r="AB27" s="42">
        <v>0.75370836831794008</v>
      </c>
      <c r="AC27" s="43"/>
    </row>
    <row r="28" spans="1:29">
      <c r="A28" s="41">
        <v>1932</v>
      </c>
      <c r="B28" s="43"/>
      <c r="C28" s="42">
        <v>0.90916610740873693</v>
      </c>
      <c r="D28" s="42">
        <v>0.98733455339311016</v>
      </c>
      <c r="E28" s="42">
        <v>0.99415233635384026</v>
      </c>
      <c r="F28" s="42">
        <v>0.99620710295761761</v>
      </c>
      <c r="G28" s="42">
        <v>0.99702227265944399</v>
      </c>
      <c r="H28" s="42"/>
      <c r="I28" s="42">
        <v>0.99805389168690128</v>
      </c>
      <c r="J28" s="42">
        <v>0.99784817093143574</v>
      </c>
      <c r="K28" s="42">
        <v>0.9955547583128781</v>
      </c>
      <c r="L28" s="42">
        <v>0.99258111568983665</v>
      </c>
      <c r="M28" s="42">
        <v>0.99172018577864285</v>
      </c>
      <c r="N28" s="42">
        <v>0.98937754444401904</v>
      </c>
      <c r="O28" s="42">
        <v>0.98751933463900299</v>
      </c>
      <c r="P28" s="42">
        <v>0.98467390220284101</v>
      </c>
      <c r="Q28" s="42">
        <v>0.98167074279121946</v>
      </c>
      <c r="R28" s="42">
        <v>0.97563340693742506</v>
      </c>
      <c r="S28" s="42">
        <v>0.96847847931833131</v>
      </c>
      <c r="T28" s="42">
        <v>0.96156599235189044</v>
      </c>
      <c r="U28" s="42">
        <v>0.95478634111595662</v>
      </c>
      <c r="V28" s="42">
        <v>0.93898030416355027</v>
      </c>
      <c r="W28" s="42">
        <v>0.91485635187434677</v>
      </c>
      <c r="X28" s="42">
        <v>0.87553083252233921</v>
      </c>
      <c r="Y28" s="42">
        <v>0.83988141178776632</v>
      </c>
      <c r="Z28" s="42">
        <v>0.77534871244635195</v>
      </c>
      <c r="AA28" s="42">
        <v>0.78080706374409414</v>
      </c>
      <c r="AB28" s="42">
        <v>0.74280879864636207</v>
      </c>
      <c r="AC28" s="43"/>
    </row>
    <row r="29" spans="1:29">
      <c r="A29" s="41">
        <v>1933</v>
      </c>
      <c r="B29" s="43"/>
      <c r="C29" s="42">
        <v>0.89601556874799393</v>
      </c>
      <c r="D29" s="42">
        <v>0.98374624767422758</v>
      </c>
      <c r="E29" s="42">
        <v>0.99320372068997931</v>
      </c>
      <c r="F29" s="42">
        <v>0.99540773496421286</v>
      </c>
      <c r="G29" s="42">
        <v>0.99664280178661624</v>
      </c>
      <c r="H29" s="42"/>
      <c r="I29" s="42">
        <v>0.99779317854393745</v>
      </c>
      <c r="J29" s="42">
        <v>0.99759386066865885</v>
      </c>
      <c r="K29" s="42">
        <v>0.99522165296353138</v>
      </c>
      <c r="L29" s="42">
        <v>0.99205981862430415</v>
      </c>
      <c r="M29" s="42">
        <v>0.99102455756111918</v>
      </c>
      <c r="N29" s="42">
        <v>0.98878272279790314</v>
      </c>
      <c r="O29" s="42">
        <v>0.98698169869961982</v>
      </c>
      <c r="P29" s="42">
        <v>0.98324988006826153</v>
      </c>
      <c r="Q29" s="42">
        <v>0.98005328553665705</v>
      </c>
      <c r="R29" s="42">
        <v>0.973890565545105</v>
      </c>
      <c r="S29" s="42">
        <v>0.96684250843547836</v>
      </c>
      <c r="T29" s="42">
        <v>0.95775066754073201</v>
      </c>
      <c r="U29" s="42">
        <v>0.95271259200123248</v>
      </c>
      <c r="V29" s="42">
        <v>0.93539399086635522</v>
      </c>
      <c r="W29" s="42">
        <v>0.9152497966050277</v>
      </c>
      <c r="X29" s="42">
        <v>0.87068871246418655</v>
      </c>
      <c r="Y29" s="42">
        <v>0.83103279845143552</v>
      </c>
      <c r="Z29" s="42">
        <v>0.76265247429837024</v>
      </c>
      <c r="AA29" s="42">
        <v>0.79469764211013771</v>
      </c>
      <c r="AB29" s="42">
        <v>0.68286445012787722</v>
      </c>
      <c r="AC29" s="43"/>
    </row>
    <row r="30" spans="1:29">
      <c r="A30" s="41">
        <v>1934</v>
      </c>
      <c r="B30" s="43"/>
      <c r="C30" s="42">
        <v>0.88336445677918762</v>
      </c>
      <c r="D30" s="42">
        <v>0.98116353370725162</v>
      </c>
      <c r="E30" s="42">
        <v>0.99185711658977704</v>
      </c>
      <c r="F30" s="42">
        <v>0.99502302541989762</v>
      </c>
      <c r="G30" s="42">
        <v>0.99650229286453917</v>
      </c>
      <c r="H30" s="42"/>
      <c r="I30" s="42">
        <v>0.99773590779484489</v>
      </c>
      <c r="J30" s="42">
        <v>0.99767007148752429</v>
      </c>
      <c r="K30" s="42">
        <v>0.99526395184069516</v>
      </c>
      <c r="L30" s="42">
        <v>0.99179153139676146</v>
      </c>
      <c r="M30" s="42">
        <v>0.99045812821042645</v>
      </c>
      <c r="N30" s="42">
        <v>0.98809063667028674</v>
      </c>
      <c r="O30" s="42">
        <v>0.98641044366772124</v>
      </c>
      <c r="P30" s="42">
        <v>0.98221487638670479</v>
      </c>
      <c r="Q30" s="42">
        <v>0.97849012741018992</v>
      </c>
      <c r="R30" s="42">
        <v>0.9712215003242739</v>
      </c>
      <c r="S30" s="42">
        <v>0.9662476277204689</v>
      </c>
      <c r="T30" s="42">
        <v>0.95584988962472406</v>
      </c>
      <c r="U30" s="42">
        <v>0.95145614974414394</v>
      </c>
      <c r="V30" s="42">
        <v>0.93210854638630747</v>
      </c>
      <c r="W30" s="42">
        <v>0.91212284482758621</v>
      </c>
      <c r="X30" s="42">
        <v>0.86406108059004194</v>
      </c>
      <c r="Y30" s="42">
        <v>0.82969930169588146</v>
      </c>
      <c r="Z30" s="42">
        <v>0.75519916552578392</v>
      </c>
      <c r="AA30" s="42">
        <v>0.77849561605906781</v>
      </c>
      <c r="AB30" s="42">
        <v>0.67697594501718217</v>
      </c>
      <c r="AC30" s="43"/>
    </row>
    <row r="31" spans="1:29">
      <c r="A31" s="41">
        <v>1935</v>
      </c>
      <c r="B31" s="43"/>
      <c r="C31" s="42">
        <v>0.90662388023808094</v>
      </c>
      <c r="D31" s="42">
        <v>0.98722524694616687</v>
      </c>
      <c r="E31" s="42">
        <v>0.99469119363223379</v>
      </c>
      <c r="F31" s="42">
        <v>0.99590283413569503</v>
      </c>
      <c r="G31" s="42">
        <v>0.99707245242516329</v>
      </c>
      <c r="H31" s="42"/>
      <c r="I31" s="42">
        <v>0.99799438132810436</v>
      </c>
      <c r="J31" s="42">
        <v>0.99778642051962863</v>
      </c>
      <c r="K31" s="42">
        <v>0.99559231652262781</v>
      </c>
      <c r="L31" s="42">
        <v>0.99256371698908963</v>
      </c>
      <c r="M31" s="42">
        <v>0.99091197673466047</v>
      </c>
      <c r="N31" s="42">
        <v>0.98922772340619225</v>
      </c>
      <c r="O31" s="42">
        <v>0.98617923985819222</v>
      </c>
      <c r="P31" s="42">
        <v>0.98296349960631968</v>
      </c>
      <c r="Q31" s="42">
        <v>0.97950324986137238</v>
      </c>
      <c r="R31" s="42">
        <v>0.97269828003699399</v>
      </c>
      <c r="S31" s="42">
        <v>0.96725574433618633</v>
      </c>
      <c r="T31" s="42">
        <v>0.95742164027672472</v>
      </c>
      <c r="U31" s="42">
        <v>0.95469426300464311</v>
      </c>
      <c r="V31" s="42">
        <v>0.93682826082489057</v>
      </c>
      <c r="W31" s="42">
        <v>0.9149826884848804</v>
      </c>
      <c r="X31" s="42">
        <v>0.87351588405177027</v>
      </c>
      <c r="Y31" s="42">
        <v>0.83331871216773401</v>
      </c>
      <c r="Z31" s="42">
        <v>0.77624176177463433</v>
      </c>
      <c r="AA31" s="42">
        <v>0.76930446445679246</v>
      </c>
      <c r="AB31" s="42">
        <v>0.74834054834054831</v>
      </c>
      <c r="AC31" s="43"/>
    </row>
    <row r="32" spans="1:29">
      <c r="A32" s="41">
        <v>1936</v>
      </c>
      <c r="B32" s="43"/>
      <c r="C32" s="42">
        <v>0.90166508474160445</v>
      </c>
      <c r="D32" s="42">
        <v>0.98656465838000151</v>
      </c>
      <c r="E32" s="42">
        <v>0.99458469854407883</v>
      </c>
      <c r="F32" s="42">
        <v>0.99601836944066613</v>
      </c>
      <c r="G32" s="42">
        <v>0.9972249241556157</v>
      </c>
      <c r="H32" s="42"/>
      <c r="I32" s="42">
        <v>0.99807926985536044</v>
      </c>
      <c r="J32" s="42">
        <v>0.99771878208404385</v>
      </c>
      <c r="K32" s="42">
        <v>0.99524168596665663</v>
      </c>
      <c r="L32" s="42">
        <v>0.9918871887110734</v>
      </c>
      <c r="M32" s="42">
        <v>0.9900254720845868</v>
      </c>
      <c r="N32" s="42">
        <v>0.98810993661570656</v>
      </c>
      <c r="O32" s="42">
        <v>0.98525598902689127</v>
      </c>
      <c r="P32" s="42">
        <v>0.98070824053666517</v>
      </c>
      <c r="Q32" s="42">
        <v>0.9769617154511927</v>
      </c>
      <c r="R32" s="42">
        <v>0.97021474423877163</v>
      </c>
      <c r="S32" s="42">
        <v>0.96372215477171186</v>
      </c>
      <c r="T32" s="42">
        <v>0.95393747230318882</v>
      </c>
      <c r="U32" s="42">
        <v>0.94812197815204868</v>
      </c>
      <c r="V32" s="42">
        <v>0.92942183590148819</v>
      </c>
      <c r="W32" s="42">
        <v>0.9070054838958832</v>
      </c>
      <c r="X32" s="42">
        <v>0.86419713898764183</v>
      </c>
      <c r="Y32" s="42">
        <v>0.81447551883476799</v>
      </c>
      <c r="Z32" s="42">
        <v>0.755486489915007</v>
      </c>
      <c r="AA32" s="42">
        <v>0.74566562285190563</v>
      </c>
      <c r="AB32" s="42">
        <v>0.69633507853403143</v>
      </c>
      <c r="AC32" s="43"/>
    </row>
    <row r="33" spans="1:29">
      <c r="A33" s="41">
        <v>1937</v>
      </c>
      <c r="B33" s="43"/>
      <c r="C33" s="42">
        <v>0.90087605907999713</v>
      </c>
      <c r="D33" s="42">
        <v>0.98591493317416301</v>
      </c>
      <c r="E33" s="42">
        <v>0.99428828240055434</v>
      </c>
      <c r="F33" s="42">
        <v>0.99642478130110268</v>
      </c>
      <c r="G33" s="42">
        <v>0.9971729155962441</v>
      </c>
      <c r="H33" s="42"/>
      <c r="I33" s="42">
        <v>0.99812313800751273</v>
      </c>
      <c r="J33" s="42">
        <v>0.99804110441936222</v>
      </c>
      <c r="K33" s="42">
        <v>0.99539011059129145</v>
      </c>
      <c r="L33" s="42">
        <v>0.99217302722272582</v>
      </c>
      <c r="M33" s="42">
        <v>0.99057078243376073</v>
      </c>
      <c r="N33" s="42">
        <v>0.98880242271937091</v>
      </c>
      <c r="O33" s="42">
        <v>0.98647532456703413</v>
      </c>
      <c r="P33" s="42">
        <v>0.98138268132011275</v>
      </c>
      <c r="Q33" s="42">
        <v>0.97756298454456014</v>
      </c>
      <c r="R33" s="42">
        <v>0.97072626158949826</v>
      </c>
      <c r="S33" s="42">
        <v>0.96393584008907074</v>
      </c>
      <c r="T33" s="42">
        <v>0.95653964155575577</v>
      </c>
      <c r="U33" s="42">
        <v>0.94883575978682277</v>
      </c>
      <c r="V33" s="42">
        <v>0.93002275940331058</v>
      </c>
      <c r="W33" s="42">
        <v>0.908089115020843</v>
      </c>
      <c r="X33" s="42">
        <v>0.87156405049511165</v>
      </c>
      <c r="Y33" s="42">
        <v>0.82945287528599576</v>
      </c>
      <c r="Z33" s="42">
        <v>0.78096936700147057</v>
      </c>
      <c r="AA33" s="42">
        <v>0.76861894432393352</v>
      </c>
      <c r="AB33" s="42">
        <v>0.73028437408384639</v>
      </c>
      <c r="AC33" s="43"/>
    </row>
    <row r="34" spans="1:29">
      <c r="A34" s="41">
        <v>1938</v>
      </c>
      <c r="B34" s="43"/>
      <c r="C34" s="42">
        <v>0.90115637138743798</v>
      </c>
      <c r="D34" s="42">
        <v>0.98684439855055028</v>
      </c>
      <c r="E34" s="42">
        <v>0.9942389550193651</v>
      </c>
      <c r="F34" s="42">
        <v>0.99644857100560869</v>
      </c>
      <c r="G34" s="42">
        <v>0.99718510966768981</v>
      </c>
      <c r="H34" s="42"/>
      <c r="I34" s="42">
        <v>0.99824414509043935</v>
      </c>
      <c r="J34" s="42">
        <v>0.99803403503672228</v>
      </c>
      <c r="K34" s="42">
        <v>0.99583231615784018</v>
      </c>
      <c r="L34" s="42">
        <v>0.99309565044398496</v>
      </c>
      <c r="M34" s="42">
        <v>0.991460131419869</v>
      </c>
      <c r="N34" s="42">
        <v>0.99027941560858446</v>
      </c>
      <c r="O34" s="42">
        <v>0.98781438246467601</v>
      </c>
      <c r="P34" s="42">
        <v>0.98365376185048659</v>
      </c>
      <c r="Q34" s="42">
        <v>0.97945813269845705</v>
      </c>
      <c r="R34" s="42">
        <v>0.97161123738569521</v>
      </c>
      <c r="S34" s="42">
        <v>0.96556790855425723</v>
      </c>
      <c r="T34" s="42">
        <v>0.95926653971374165</v>
      </c>
      <c r="U34" s="42">
        <v>0.95189948509622158</v>
      </c>
      <c r="V34" s="42">
        <v>0.93313530626963459</v>
      </c>
      <c r="W34" s="42">
        <v>0.91595582071889947</v>
      </c>
      <c r="X34" s="42">
        <v>0.88317660217904637</v>
      </c>
      <c r="Y34" s="42">
        <v>0.84187202041227427</v>
      </c>
      <c r="Z34" s="42">
        <v>0.8063978262212067</v>
      </c>
      <c r="AA34" s="42">
        <v>0.74438713592233019</v>
      </c>
      <c r="AB34" s="42">
        <v>0.73167848699763594</v>
      </c>
      <c r="AC34" s="43"/>
    </row>
    <row r="35" spans="1:29">
      <c r="A35" s="41">
        <v>1939</v>
      </c>
      <c r="B35" s="43"/>
      <c r="C35" s="42">
        <v>0.90358688768615059</v>
      </c>
      <c r="D35" s="42">
        <v>0.98846523479070036</v>
      </c>
      <c r="E35" s="42">
        <v>0.99512730110709713</v>
      </c>
      <c r="F35" s="42">
        <v>0.99664308756088327</v>
      </c>
      <c r="G35" s="42">
        <v>0.99735291926607095</v>
      </c>
      <c r="H35" s="42"/>
      <c r="I35" s="42">
        <v>0.99835874854504003</v>
      </c>
      <c r="J35" s="42">
        <v>0.99813595262363597</v>
      </c>
      <c r="K35" s="42">
        <v>0.99622299157951943</v>
      </c>
      <c r="L35" s="42">
        <v>0.993742717341075</v>
      </c>
      <c r="M35" s="42">
        <v>0.9921610533048375</v>
      </c>
      <c r="N35" s="42">
        <v>0.99034884639371035</v>
      </c>
      <c r="O35" s="42">
        <v>0.98835764267009152</v>
      </c>
      <c r="P35" s="42">
        <v>0.98465048017328005</v>
      </c>
      <c r="Q35" s="42">
        <v>0.9799839534492335</v>
      </c>
      <c r="R35" s="42">
        <v>0.97208213345777994</v>
      </c>
      <c r="S35" s="42">
        <v>0.96519496202547805</v>
      </c>
      <c r="T35" s="42">
        <v>0.95845230730787168</v>
      </c>
      <c r="U35" s="42">
        <v>0.95297077025013288</v>
      </c>
      <c r="V35" s="42">
        <v>0.93420299602928769</v>
      </c>
      <c r="W35" s="42">
        <v>0.91210091134045501</v>
      </c>
      <c r="X35" s="42">
        <v>0.8769189776384021</v>
      </c>
      <c r="Y35" s="42">
        <v>0.83551488474458468</v>
      </c>
      <c r="Z35" s="42">
        <v>0.80769816840886233</v>
      </c>
      <c r="AA35" s="42">
        <v>0.76869874144903438</v>
      </c>
      <c r="AB35" s="42">
        <v>0.76526660708966343</v>
      </c>
      <c r="AC35" s="43"/>
    </row>
    <row r="36" spans="1:29">
      <c r="A36" s="41">
        <v>1940</v>
      </c>
      <c r="B36" s="43"/>
      <c r="C36" s="42">
        <v>0.8987848510879628</v>
      </c>
      <c r="D36" s="42">
        <v>0.98895460552832115</v>
      </c>
      <c r="E36" s="42">
        <v>0.99496096056689198</v>
      </c>
      <c r="F36" s="42">
        <v>0.99723302745414155</v>
      </c>
      <c r="G36" s="42">
        <v>0.99778042310684523</v>
      </c>
      <c r="H36" s="42"/>
      <c r="I36" s="42">
        <v>0.99842055151671549</v>
      </c>
      <c r="J36" s="42">
        <v>0.99830093376526352</v>
      </c>
      <c r="K36" s="42">
        <v>0.99627991984740294</v>
      </c>
      <c r="L36" s="42">
        <v>0.9935481641468682</v>
      </c>
      <c r="M36" s="42">
        <v>0.99228853895737756</v>
      </c>
      <c r="N36" s="42">
        <v>0.9905512318006584</v>
      </c>
      <c r="O36" s="42">
        <v>0.98876022560966925</v>
      </c>
      <c r="P36" s="42">
        <v>0.98458054700491804</v>
      </c>
      <c r="Q36" s="42">
        <v>0.97946576627683712</v>
      </c>
      <c r="R36" s="42">
        <v>0.97060122976550745</v>
      </c>
      <c r="S36" s="42">
        <v>0.96400202423661885</v>
      </c>
      <c r="T36" s="42">
        <v>0.95583655352164631</v>
      </c>
      <c r="U36" s="42">
        <v>0.95102764041696253</v>
      </c>
      <c r="V36" s="42">
        <v>0.92980475343278135</v>
      </c>
      <c r="W36" s="42">
        <v>0.90149705555424164</v>
      </c>
      <c r="X36" s="42">
        <v>0.8692190669371197</v>
      </c>
      <c r="Y36" s="42">
        <v>0.83205525643117417</v>
      </c>
      <c r="Z36" s="42">
        <v>0.75060168471720812</v>
      </c>
      <c r="AA36" s="42">
        <v>0.71676082862523538</v>
      </c>
      <c r="AB36" s="42">
        <v>0.69729729729729728</v>
      </c>
      <c r="AC36" s="43"/>
    </row>
    <row r="37" spans="1:29">
      <c r="A37" s="41">
        <v>1941</v>
      </c>
      <c r="B37" s="43"/>
      <c r="C37" s="42">
        <v>0.90126923076923071</v>
      </c>
      <c r="D37" s="42">
        <v>0.98903486238532112</v>
      </c>
      <c r="E37" s="42">
        <v>0.99501651376146794</v>
      </c>
      <c r="F37" s="42">
        <v>0.9972623853211009</v>
      </c>
      <c r="G37" s="42">
        <v>0.99793027522935784</v>
      </c>
      <c r="H37" s="42"/>
      <c r="I37" s="42">
        <v>0.99849056603773589</v>
      </c>
      <c r="J37" s="42">
        <v>0.99831079136690648</v>
      </c>
      <c r="K37" s="42">
        <v>0.99627203647416418</v>
      </c>
      <c r="L37" s="42">
        <v>0.99364199655765917</v>
      </c>
      <c r="M37" s="42">
        <v>0.99261837455830393</v>
      </c>
      <c r="N37" s="42">
        <v>0.99078286852589637</v>
      </c>
      <c r="O37" s="42">
        <v>0.98939879759519034</v>
      </c>
      <c r="P37" s="42">
        <v>0.98478703703703707</v>
      </c>
      <c r="Q37" s="42">
        <v>0.97969414893617024</v>
      </c>
      <c r="R37" s="42">
        <v>0.97236774193548392</v>
      </c>
      <c r="S37" s="42">
        <v>0.96556578947368421</v>
      </c>
      <c r="T37" s="42">
        <v>0.95756725146198829</v>
      </c>
      <c r="U37" s="42">
        <v>0.95273780487804882</v>
      </c>
      <c r="V37" s="42">
        <v>0.93449450549450552</v>
      </c>
      <c r="W37" s="42">
        <v>0.90822222222222226</v>
      </c>
      <c r="X37" s="42">
        <v>0.8813333333333333</v>
      </c>
      <c r="Y37" s="42">
        <v>0.83931090336664038</v>
      </c>
      <c r="Z37" s="42">
        <v>0.7843585707072207</v>
      </c>
      <c r="AA37" s="42">
        <v>0.76202094515971619</v>
      </c>
      <c r="AB37" s="42">
        <v>0.73478655767484113</v>
      </c>
      <c r="AC37" s="43"/>
    </row>
    <row r="38" spans="1:29">
      <c r="A38" s="41">
        <v>1942</v>
      </c>
      <c r="B38" s="43"/>
      <c r="C38" s="42">
        <v>0.91671223021582737</v>
      </c>
      <c r="D38" s="42">
        <v>0.99117876106194691</v>
      </c>
      <c r="E38" s="42">
        <v>0.99591504424778765</v>
      </c>
      <c r="F38" s="42">
        <v>0.99733805309734513</v>
      </c>
      <c r="G38" s="42">
        <v>0.99788318584070801</v>
      </c>
      <c r="H38" s="42"/>
      <c r="I38" s="42">
        <v>0.99859571428571425</v>
      </c>
      <c r="J38" s="42">
        <v>0.99841954022988511</v>
      </c>
      <c r="K38" s="42">
        <v>0.99650460122699391</v>
      </c>
      <c r="L38" s="42">
        <v>0.99401940035273373</v>
      </c>
      <c r="M38" s="42">
        <v>0.99322953736654807</v>
      </c>
      <c r="N38" s="42">
        <v>0.99112350597609566</v>
      </c>
      <c r="O38" s="42">
        <v>0.98961706349206346</v>
      </c>
      <c r="P38" s="42">
        <v>0.98580410022779041</v>
      </c>
      <c r="Q38" s="42">
        <v>0.98043603133159274</v>
      </c>
      <c r="R38" s="42">
        <v>0.97315506329113921</v>
      </c>
      <c r="S38" s="42">
        <v>0.96682905982905987</v>
      </c>
      <c r="T38" s="42">
        <v>0.95911999999999997</v>
      </c>
      <c r="U38" s="42">
        <v>0.95574999999999999</v>
      </c>
      <c r="V38" s="42">
        <v>0.93596808510638296</v>
      </c>
      <c r="W38" s="42">
        <v>0.9205416666666667</v>
      </c>
      <c r="X38" s="42">
        <v>0.89704347826086961</v>
      </c>
      <c r="Y38" s="42">
        <v>0.85589131538852214</v>
      </c>
      <c r="Z38" s="42">
        <v>0.79321874816683291</v>
      </c>
      <c r="AA38" s="42">
        <v>0.78901690857399376</v>
      </c>
      <c r="AB38" s="42">
        <v>0.75946275946275943</v>
      </c>
      <c r="AC38" s="43"/>
    </row>
    <row r="39" spans="1:29">
      <c r="A39" s="41">
        <v>1943</v>
      </c>
      <c r="B39" s="43"/>
      <c r="C39" s="42">
        <v>0.91970945945945948</v>
      </c>
      <c r="D39" s="42">
        <v>0.99091836734693872</v>
      </c>
      <c r="E39" s="42">
        <v>0.99581632653061225</v>
      </c>
      <c r="F39" s="42">
        <v>0.99734013605442173</v>
      </c>
      <c r="G39" s="42">
        <v>0.99791836734693873</v>
      </c>
      <c r="H39" s="42"/>
      <c r="I39" s="42">
        <v>0.99868105849582167</v>
      </c>
      <c r="J39" s="42">
        <v>0.99845170454545451</v>
      </c>
      <c r="K39" s="42">
        <v>0.99623906250000005</v>
      </c>
      <c r="L39" s="42">
        <v>0.99406285714285714</v>
      </c>
      <c r="M39" s="42">
        <v>0.99395604395604398</v>
      </c>
      <c r="N39" s="42">
        <v>0.99194343434343435</v>
      </c>
      <c r="O39" s="42">
        <v>0.99038658777120314</v>
      </c>
      <c r="P39" s="42">
        <v>0.9861297539149888</v>
      </c>
      <c r="Q39" s="42">
        <v>0.98155076142131981</v>
      </c>
      <c r="R39" s="42">
        <v>0.97332307692307696</v>
      </c>
      <c r="S39" s="42">
        <v>0.96616597510373448</v>
      </c>
      <c r="T39" s="42">
        <v>0.95837777777777777</v>
      </c>
      <c r="U39" s="42">
        <v>0.95647126436781604</v>
      </c>
      <c r="V39" s="42">
        <v>0.93432989690721646</v>
      </c>
      <c r="W39" s="42">
        <v>0.91600000000000004</v>
      </c>
      <c r="X39" s="42">
        <v>0.89391666666666669</v>
      </c>
      <c r="Y39" s="42">
        <v>0.85302790695246888</v>
      </c>
      <c r="Z39" s="42">
        <v>0.8012803800585151</v>
      </c>
      <c r="AA39" s="42">
        <v>0.77183760205793539</v>
      </c>
      <c r="AB39" s="42">
        <v>0.73530317020621727</v>
      </c>
      <c r="AC39" s="43"/>
    </row>
    <row r="40" spans="1:29">
      <c r="A40" s="41">
        <v>1944</v>
      </c>
      <c r="B40" s="43"/>
      <c r="C40" s="42">
        <v>0.92282876712328765</v>
      </c>
      <c r="D40" s="42">
        <v>0.99191558441558436</v>
      </c>
      <c r="E40" s="42">
        <v>0.99615584415584413</v>
      </c>
      <c r="F40" s="42">
        <v>0.99736363636363634</v>
      </c>
      <c r="G40" s="42">
        <v>0.99805194805194808</v>
      </c>
      <c r="H40" s="42"/>
      <c r="I40" s="42">
        <v>0.99869293478260868</v>
      </c>
      <c r="J40" s="42">
        <v>0.99848804500703237</v>
      </c>
      <c r="K40" s="42">
        <v>0.99657096247960852</v>
      </c>
      <c r="L40" s="42">
        <v>0.9936883720930233</v>
      </c>
      <c r="M40" s="42">
        <v>0.99401449275362319</v>
      </c>
      <c r="N40" s="42">
        <v>0.99196095444685461</v>
      </c>
      <c r="O40" s="42">
        <v>0.99107847082494971</v>
      </c>
      <c r="P40" s="42">
        <v>0.98661098901098898</v>
      </c>
      <c r="Q40" s="42">
        <v>0.98262034739454096</v>
      </c>
      <c r="R40" s="42">
        <v>0.97424477611940297</v>
      </c>
      <c r="S40" s="42">
        <v>0.96766935483870964</v>
      </c>
      <c r="T40" s="42">
        <v>0.9598602150537634</v>
      </c>
      <c r="U40" s="42">
        <v>0.95865921787709496</v>
      </c>
      <c r="V40" s="42">
        <v>0.93807920792079202</v>
      </c>
      <c r="W40" s="42">
        <v>0.92077777777777781</v>
      </c>
      <c r="X40" s="42">
        <v>0.90368000000000004</v>
      </c>
      <c r="Y40" s="42">
        <v>0.86332128253458174</v>
      </c>
      <c r="Z40" s="42">
        <v>0.79426576628133227</v>
      </c>
      <c r="AA40" s="42">
        <v>0.77037972802259047</v>
      </c>
      <c r="AB40" s="42">
        <v>0.7417752948479206</v>
      </c>
      <c r="AC40" s="43"/>
    </row>
    <row r="41" spans="1:29">
      <c r="A41" s="41">
        <v>1945</v>
      </c>
      <c r="B41" s="43"/>
      <c r="C41" s="42">
        <v>0.92624489795918363</v>
      </c>
      <c r="D41" s="42">
        <v>0.99355625000000003</v>
      </c>
      <c r="E41" s="42">
        <v>0.99655000000000005</v>
      </c>
      <c r="F41" s="42">
        <v>0.99774375000000004</v>
      </c>
      <c r="G41" s="42">
        <v>0.99815624999999997</v>
      </c>
      <c r="H41" s="42"/>
      <c r="I41" s="42">
        <v>0.99885960264900664</v>
      </c>
      <c r="J41" s="42">
        <v>0.99869958275382475</v>
      </c>
      <c r="K41" s="42">
        <v>0.99680756578947372</v>
      </c>
      <c r="L41" s="42">
        <v>0.9920932642487047</v>
      </c>
      <c r="M41" s="42">
        <v>0.99308525345622123</v>
      </c>
      <c r="N41" s="42">
        <v>0.99178132118451023</v>
      </c>
      <c r="O41" s="42">
        <v>0.99089002036659879</v>
      </c>
      <c r="P41" s="42">
        <v>0.98749032258064517</v>
      </c>
      <c r="Q41" s="42">
        <v>0.98299036144578311</v>
      </c>
      <c r="R41" s="42">
        <v>0.97555072463768111</v>
      </c>
      <c r="S41" s="42">
        <v>0.96838281250000002</v>
      </c>
      <c r="T41" s="42">
        <v>0.96105208333333336</v>
      </c>
      <c r="U41" s="42">
        <v>0.96036216216216219</v>
      </c>
      <c r="V41" s="42">
        <v>0.94116346153846153</v>
      </c>
      <c r="W41" s="42">
        <v>0.92436842105263162</v>
      </c>
      <c r="X41" s="42">
        <v>0.90777777777777779</v>
      </c>
      <c r="Y41" s="42">
        <v>0.86429823892658386</v>
      </c>
      <c r="Z41" s="42">
        <v>0.82077738515901055</v>
      </c>
      <c r="AA41" s="42">
        <v>0.78300314756526568</v>
      </c>
      <c r="AB41" s="42">
        <v>0.73208137715179966</v>
      </c>
      <c r="AC41" s="43"/>
    </row>
    <row r="42" spans="1:29">
      <c r="A42" s="41">
        <v>1946</v>
      </c>
      <c r="B42" s="43"/>
      <c r="C42" s="42">
        <v>0.92682857142857145</v>
      </c>
      <c r="D42" s="42">
        <v>0.99431003039513677</v>
      </c>
      <c r="E42" s="42">
        <v>0.99697872340425531</v>
      </c>
      <c r="F42" s="42">
        <v>0.99800607902735561</v>
      </c>
      <c r="G42" s="42">
        <v>0.99821276595744679</v>
      </c>
      <c r="H42" s="42"/>
      <c r="I42" s="42">
        <v>0.99886387434554968</v>
      </c>
      <c r="J42" s="42">
        <v>0.9987270194986072</v>
      </c>
      <c r="K42" s="42">
        <v>0.99730582524271849</v>
      </c>
      <c r="L42" s="42">
        <v>0.99508013937282225</v>
      </c>
      <c r="M42" s="42">
        <v>0.99475250836120399</v>
      </c>
      <c r="N42" s="42">
        <v>0.99333145009416191</v>
      </c>
      <c r="O42" s="42">
        <v>0.99175830258302589</v>
      </c>
      <c r="P42" s="42">
        <v>0.98881302521008407</v>
      </c>
      <c r="Q42" s="42">
        <v>0.98351421800947869</v>
      </c>
      <c r="R42" s="42">
        <v>0.97627920227920229</v>
      </c>
      <c r="S42" s="42">
        <v>0.96909578544061303</v>
      </c>
      <c r="T42" s="42">
        <v>0.96186666666666665</v>
      </c>
      <c r="U42" s="42">
        <v>0.96262765957446805</v>
      </c>
      <c r="V42" s="42">
        <v>0.94280373831775699</v>
      </c>
      <c r="W42" s="42">
        <v>0.92803389830508476</v>
      </c>
      <c r="X42" s="42">
        <v>0.9127142857142857</v>
      </c>
      <c r="Y42" s="42">
        <v>0.87428009551903363</v>
      </c>
      <c r="Z42" s="42">
        <v>0.82570806100217864</v>
      </c>
      <c r="AA42" s="42">
        <v>0.79406554472984947</v>
      </c>
      <c r="AB42" s="42">
        <v>0.73737373737373735</v>
      </c>
      <c r="AC42" s="43"/>
    </row>
    <row r="43" spans="1:29">
      <c r="A43" s="41">
        <v>1947</v>
      </c>
      <c r="B43" s="43"/>
      <c r="C43" s="42">
        <v>0.93747540983606559</v>
      </c>
      <c r="D43" s="42">
        <v>0.99506666666666665</v>
      </c>
      <c r="E43" s="42">
        <v>0.99731515151515149</v>
      </c>
      <c r="F43" s="42">
        <v>0.99814545454545456</v>
      </c>
      <c r="G43" s="42">
        <v>0.99854545454545451</v>
      </c>
      <c r="H43" s="42"/>
      <c r="I43" s="42">
        <v>0.99898059508408799</v>
      </c>
      <c r="J43" s="42">
        <v>0.998839609483961</v>
      </c>
      <c r="K43" s="42">
        <v>0.99731528662420377</v>
      </c>
      <c r="L43" s="42">
        <v>0.9953105175292154</v>
      </c>
      <c r="M43" s="42">
        <v>0.99505592105263163</v>
      </c>
      <c r="N43" s="42">
        <v>0.99394216417910453</v>
      </c>
      <c r="O43" s="42">
        <v>0.99229067641681901</v>
      </c>
      <c r="P43" s="42">
        <v>0.98879002079002076</v>
      </c>
      <c r="Q43" s="42">
        <v>0.98378271028037378</v>
      </c>
      <c r="R43" s="42">
        <v>0.97545505617977524</v>
      </c>
      <c r="S43" s="42">
        <v>0.96827819548872185</v>
      </c>
      <c r="T43" s="42">
        <v>0.96009045226130652</v>
      </c>
      <c r="U43" s="42">
        <v>0.95925000000000005</v>
      </c>
      <c r="V43" s="42">
        <v>0.93932110091743115</v>
      </c>
      <c r="W43" s="42">
        <v>0.92443548387096774</v>
      </c>
      <c r="X43" s="42">
        <v>0.90068965517241384</v>
      </c>
      <c r="Y43" s="42">
        <v>0.85627188485902073</v>
      </c>
      <c r="Z43" s="42">
        <v>0.81202903751138589</v>
      </c>
      <c r="AA43" s="42">
        <v>0.75944385184095342</v>
      </c>
      <c r="AB43" s="42">
        <v>0.74530404329831268</v>
      </c>
      <c r="AC43" s="43"/>
    </row>
    <row r="44" spans="1:29">
      <c r="A44" s="41">
        <v>1948</v>
      </c>
      <c r="B44" s="43"/>
      <c r="C44" s="42">
        <v>0.93761052631578945</v>
      </c>
      <c r="D44" s="42">
        <v>0.99502718168812587</v>
      </c>
      <c r="E44" s="42">
        <v>0.99750500715307577</v>
      </c>
      <c r="F44" s="42">
        <v>0.99816881258941348</v>
      </c>
      <c r="G44" s="42">
        <v>0.99853505007153076</v>
      </c>
      <c r="H44" s="42"/>
      <c r="I44" s="42">
        <v>0.99902171136653894</v>
      </c>
      <c r="J44" s="42">
        <v>0.99899721059972102</v>
      </c>
      <c r="K44" s="42">
        <v>0.99759083728278042</v>
      </c>
      <c r="L44" s="42">
        <v>0.99575707154742099</v>
      </c>
      <c r="M44" s="42">
        <v>0.99518433931484507</v>
      </c>
      <c r="N44" s="42">
        <v>0.99407620817843867</v>
      </c>
      <c r="O44" s="42">
        <v>0.99215732368896925</v>
      </c>
      <c r="P44" s="42">
        <v>0.98859753593429156</v>
      </c>
      <c r="Q44" s="42">
        <v>0.9836643678160919</v>
      </c>
      <c r="R44" s="42">
        <v>0.97542699724517912</v>
      </c>
      <c r="S44" s="42">
        <v>0.96698523985239848</v>
      </c>
      <c r="T44" s="42">
        <v>0.95809405940594061</v>
      </c>
      <c r="U44" s="42">
        <v>0.95743877551020407</v>
      </c>
      <c r="V44" s="42">
        <v>0.93842857142857139</v>
      </c>
      <c r="W44" s="42">
        <v>0.91973437499999999</v>
      </c>
      <c r="X44" s="42">
        <v>0.89890000000000003</v>
      </c>
      <c r="Y44" s="42">
        <v>0.8445859374235889</v>
      </c>
      <c r="Z44" s="42">
        <v>0.82895024006983853</v>
      </c>
      <c r="AA44" s="42">
        <v>0.7690446513674023</v>
      </c>
      <c r="AB44" s="42">
        <v>0.7225433526011561</v>
      </c>
      <c r="AC44" s="43"/>
    </row>
    <row r="45" spans="1:29">
      <c r="A45" s="41">
        <v>1949</v>
      </c>
      <c r="B45" s="43"/>
      <c r="C45" s="42">
        <v>0.93777832512315273</v>
      </c>
      <c r="D45" s="42">
        <v>0.99489487870619941</v>
      </c>
      <c r="E45" s="42">
        <v>0.99734770889487867</v>
      </c>
      <c r="F45" s="42">
        <v>0.99820485175202156</v>
      </c>
      <c r="G45" s="42">
        <v>0.99873315363881399</v>
      </c>
      <c r="H45" s="42"/>
      <c r="I45" s="42">
        <v>0.99898612862547287</v>
      </c>
      <c r="J45" s="42">
        <v>0.99894839609483965</v>
      </c>
      <c r="K45" s="42">
        <v>0.99765015974440896</v>
      </c>
      <c r="L45" s="42">
        <v>0.99617275747508305</v>
      </c>
      <c r="M45" s="42">
        <v>0.99552827140549272</v>
      </c>
      <c r="N45" s="42">
        <v>0.99436715867158676</v>
      </c>
      <c r="O45" s="42">
        <v>0.99258960573476707</v>
      </c>
      <c r="P45" s="42">
        <v>0.98938945233265718</v>
      </c>
      <c r="Q45" s="42">
        <v>0.98396832579185523</v>
      </c>
      <c r="R45" s="42">
        <v>0.97709756097560974</v>
      </c>
      <c r="S45" s="42">
        <v>0.96792391304347825</v>
      </c>
      <c r="T45" s="42">
        <v>0.95927669902912616</v>
      </c>
      <c r="U45" s="42">
        <v>0.95582412060301503</v>
      </c>
      <c r="V45" s="42">
        <v>0.9397368421052632</v>
      </c>
      <c r="W45" s="42">
        <v>0.92135820895522391</v>
      </c>
      <c r="X45" s="42">
        <v>0.90031249999999996</v>
      </c>
      <c r="Y45" s="42">
        <v>0.8431395275833925</v>
      </c>
      <c r="Z45" s="42">
        <v>0.82741417900385628</v>
      </c>
      <c r="AA45" s="42">
        <v>0.77492783806496401</v>
      </c>
      <c r="AB45" s="42">
        <v>0.70197602850664076</v>
      </c>
      <c r="AC45" s="43"/>
    </row>
    <row r="46" spans="1:29">
      <c r="A46" s="41">
        <v>1950</v>
      </c>
      <c r="B46" s="43"/>
      <c r="C46" s="42">
        <v>0.9471531434993401</v>
      </c>
      <c r="D46" s="42">
        <v>0.99508973773106457</v>
      </c>
      <c r="E46" s="42">
        <v>0.99760759119378506</v>
      </c>
      <c r="F46" s="42">
        <v>0.99867387077408309</v>
      </c>
      <c r="G46" s="42">
        <v>0.99903676424468879</v>
      </c>
      <c r="H46" s="42"/>
      <c r="I46" s="42">
        <v>0.99913451128001918</v>
      </c>
      <c r="J46" s="42">
        <v>0.99910917189346427</v>
      </c>
      <c r="K46" s="42">
        <v>0.99812728651273408</v>
      </c>
      <c r="L46" s="42">
        <v>0.99691731791293903</v>
      </c>
      <c r="M46" s="42">
        <v>0.99652582220690278</v>
      </c>
      <c r="N46" s="42">
        <v>0.99569567883163301</v>
      </c>
      <c r="O46" s="42">
        <v>0.99411229180347438</v>
      </c>
      <c r="P46" s="42">
        <v>0.99110400595363191</v>
      </c>
      <c r="Q46" s="42">
        <v>0.98717010605125255</v>
      </c>
      <c r="R46" s="42">
        <v>0.97968053058078985</v>
      </c>
      <c r="S46" s="42">
        <v>0.97264102795040375</v>
      </c>
      <c r="T46" s="42">
        <v>0.96305070656691605</v>
      </c>
      <c r="U46" s="42">
        <v>0.94777614981727543</v>
      </c>
      <c r="V46" s="42">
        <v>0.93268412333769601</v>
      </c>
      <c r="W46" s="42">
        <v>0.90532376502002676</v>
      </c>
      <c r="X46" s="42">
        <v>0.87267138254138732</v>
      </c>
      <c r="Y46" s="42">
        <v>0.83419194810150732</v>
      </c>
      <c r="Z46" s="42">
        <v>0.81524926686217003</v>
      </c>
      <c r="AA46" s="42">
        <v>0.76402039329934457</v>
      </c>
      <c r="AB46" s="42">
        <v>0.69150326797385619</v>
      </c>
      <c r="AC46" s="43"/>
    </row>
    <row r="47" spans="1:29">
      <c r="A47" s="41">
        <v>1951</v>
      </c>
      <c r="B47" s="43"/>
      <c r="C47" s="42">
        <v>0.94580054634521826</v>
      </c>
      <c r="D47" s="42">
        <v>0.99546964207586086</v>
      </c>
      <c r="E47" s="42">
        <v>0.99747403449710226</v>
      </c>
      <c r="F47" s="42">
        <v>0.99842234919102291</v>
      </c>
      <c r="G47" s="42">
        <v>0.99874132776988711</v>
      </c>
      <c r="H47" s="42"/>
      <c r="I47" s="42">
        <v>0.9991397903738547</v>
      </c>
      <c r="J47" s="42">
        <v>0.99905277721494123</v>
      </c>
      <c r="K47" s="42">
        <v>0.99824982707266718</v>
      </c>
      <c r="L47" s="42">
        <v>0.99705796395518753</v>
      </c>
      <c r="M47" s="42">
        <v>0.99646922820698713</v>
      </c>
      <c r="N47" s="42">
        <v>0.99596839797592618</v>
      </c>
      <c r="O47" s="42">
        <v>0.99417486121064169</v>
      </c>
      <c r="P47" s="42">
        <v>0.99130949361738097</v>
      </c>
      <c r="Q47" s="42">
        <v>0.98772597921852634</v>
      </c>
      <c r="R47" s="42">
        <v>0.97920147965700521</v>
      </c>
      <c r="S47" s="42">
        <v>0.97298936533546887</v>
      </c>
      <c r="T47" s="42">
        <v>0.96369145563270053</v>
      </c>
      <c r="U47" s="42">
        <v>0.94767718751352992</v>
      </c>
      <c r="V47" s="42">
        <v>0.93391386290660339</v>
      </c>
      <c r="W47" s="42">
        <v>0.90845957556768631</v>
      </c>
      <c r="X47" s="42">
        <v>0.87340293753317999</v>
      </c>
      <c r="Y47" s="42">
        <v>0.83024354780079967</v>
      </c>
      <c r="Z47" s="42">
        <v>0.83035945177139903</v>
      </c>
      <c r="AA47" s="42">
        <v>0.76961843052555801</v>
      </c>
      <c r="AB47" s="42">
        <v>0.71483375959079276</v>
      </c>
      <c r="AC47" s="43"/>
    </row>
    <row r="48" spans="1:29">
      <c r="A48" s="41">
        <v>1952</v>
      </c>
      <c r="B48" s="43"/>
      <c r="C48" s="42">
        <v>0.94456717246707467</v>
      </c>
      <c r="D48" s="42">
        <v>0.9953815994949663</v>
      </c>
      <c r="E48" s="42">
        <v>0.99750390404359235</v>
      </c>
      <c r="F48" s="42">
        <v>0.99840515666013219</v>
      </c>
      <c r="G48" s="42">
        <v>0.99878725454364226</v>
      </c>
      <c r="H48" s="42"/>
      <c r="I48" s="42">
        <v>0.99916470575227245</v>
      </c>
      <c r="J48" s="42">
        <v>0.99919770541364072</v>
      </c>
      <c r="K48" s="42">
        <v>0.99816780339252742</v>
      </c>
      <c r="L48" s="42">
        <v>0.99721837811753811</v>
      </c>
      <c r="M48" s="42">
        <v>0.99653677382115846</v>
      </c>
      <c r="N48" s="42">
        <v>0.99579560066191064</v>
      </c>
      <c r="O48" s="42">
        <v>0.99415402160953248</v>
      </c>
      <c r="P48" s="42">
        <v>0.9912511785955328</v>
      </c>
      <c r="Q48" s="42">
        <v>0.98750157410905426</v>
      </c>
      <c r="R48" s="42">
        <v>0.97990733736762481</v>
      </c>
      <c r="S48" s="42">
        <v>0.97309173155613871</v>
      </c>
      <c r="T48" s="42">
        <v>0.96400913442468916</v>
      </c>
      <c r="U48" s="42">
        <v>0.94898061506145859</v>
      </c>
      <c r="V48" s="42">
        <v>0.9349828727260634</v>
      </c>
      <c r="W48" s="42">
        <v>0.90855911814193391</v>
      </c>
      <c r="X48" s="42">
        <v>0.8711461126005362</v>
      </c>
      <c r="Y48" s="42">
        <v>0.82644037516748547</v>
      </c>
      <c r="Z48" s="42">
        <v>0.81610062893081758</v>
      </c>
      <c r="AA48" s="42">
        <v>0.80848056537102475</v>
      </c>
      <c r="AB48" s="42">
        <v>0.76624999999999999</v>
      </c>
      <c r="AC48" s="43"/>
    </row>
    <row r="49" spans="1:29">
      <c r="A49" s="41">
        <v>1953</v>
      </c>
      <c r="B49" s="43"/>
      <c r="C49" s="42">
        <v>0.94822300002713278</v>
      </c>
      <c r="D49" s="42">
        <v>0.99586072315130003</v>
      </c>
      <c r="E49" s="42">
        <v>0.99781215376632115</v>
      </c>
      <c r="F49" s="42">
        <v>0.9984572879121496</v>
      </c>
      <c r="G49" s="42">
        <v>0.99881792190671204</v>
      </c>
      <c r="H49" s="42"/>
      <c r="I49" s="42">
        <v>0.99923564696131162</v>
      </c>
      <c r="J49" s="42">
        <v>0.99916631261673627</v>
      </c>
      <c r="K49" s="42">
        <v>0.9983379572709542</v>
      </c>
      <c r="L49" s="42">
        <v>0.9973734967724821</v>
      </c>
      <c r="M49" s="42">
        <v>0.99677089989262679</v>
      </c>
      <c r="N49" s="42">
        <v>0.99589000046735776</v>
      </c>
      <c r="O49" s="42">
        <v>0.99445205156050809</v>
      </c>
      <c r="P49" s="42">
        <v>0.99136167768847627</v>
      </c>
      <c r="Q49" s="42">
        <v>0.98808117063993106</v>
      </c>
      <c r="R49" s="42">
        <v>0.97992101370152518</v>
      </c>
      <c r="S49" s="42">
        <v>0.97375293847423361</v>
      </c>
      <c r="T49" s="42">
        <v>0.96390694491960316</v>
      </c>
      <c r="U49" s="42">
        <v>0.94872319633254709</v>
      </c>
      <c r="V49" s="42">
        <v>0.93474258871326099</v>
      </c>
      <c r="W49" s="42">
        <v>0.91201104463874827</v>
      </c>
      <c r="X49" s="42">
        <v>0.87420903685331808</v>
      </c>
      <c r="Y49" s="42">
        <v>0.81992606935398693</v>
      </c>
      <c r="Z49" s="42">
        <v>0.8017905993533947</v>
      </c>
      <c r="AA49" s="42">
        <v>0.81079280479680216</v>
      </c>
      <c r="AB49" s="42">
        <v>0.75183374083129584</v>
      </c>
      <c r="AC49" s="43"/>
    </row>
    <row r="50" spans="1:29">
      <c r="A50" s="41">
        <v>1954</v>
      </c>
      <c r="B50" s="43"/>
      <c r="C50" s="42">
        <v>0.94899519563307344</v>
      </c>
      <c r="D50" s="42">
        <v>0.99617179319941707</v>
      </c>
      <c r="E50" s="42">
        <v>0.99803364099626279</v>
      </c>
      <c r="F50" s="42">
        <v>0.9986452250958503</v>
      </c>
      <c r="G50" s="42">
        <v>0.99904778678165485</v>
      </c>
      <c r="H50" s="42"/>
      <c r="I50" s="42">
        <v>0.99927866520737219</v>
      </c>
      <c r="J50" s="42">
        <v>0.99926841307337022</v>
      </c>
      <c r="K50" s="42">
        <v>0.99844519533885934</v>
      </c>
      <c r="L50" s="42">
        <v>0.99766103608254519</v>
      </c>
      <c r="M50" s="42">
        <v>0.99690516766872728</v>
      </c>
      <c r="N50" s="42">
        <v>0.9962215518400892</v>
      </c>
      <c r="O50" s="42">
        <v>0.99511531846712431</v>
      </c>
      <c r="P50" s="42">
        <v>0.99200518111242908</v>
      </c>
      <c r="Q50" s="42">
        <v>0.98891207436213602</v>
      </c>
      <c r="R50" s="42">
        <v>0.98186144862683733</v>
      </c>
      <c r="S50" s="42">
        <v>0.97563794740074827</v>
      </c>
      <c r="T50" s="42">
        <v>0.9666475006288856</v>
      </c>
      <c r="U50" s="42">
        <v>0.95250940125085071</v>
      </c>
      <c r="V50" s="42">
        <v>0.93873595889890404</v>
      </c>
      <c r="W50" s="42">
        <v>0.91358485495453801</v>
      </c>
      <c r="X50" s="42">
        <v>0.88680277068902658</v>
      </c>
      <c r="Y50" s="42">
        <v>0.83531831034187298</v>
      </c>
      <c r="Z50" s="42">
        <v>0.81259150805270863</v>
      </c>
      <c r="AA50" s="42">
        <v>0.82092426187419765</v>
      </c>
      <c r="AB50" s="42">
        <v>0.76674641148325362</v>
      </c>
      <c r="AC50" s="43"/>
    </row>
    <row r="51" spans="1:29">
      <c r="A51" s="41">
        <v>1955</v>
      </c>
      <c r="B51" s="43"/>
      <c r="C51" s="42">
        <v>0.94959558027009461</v>
      </c>
      <c r="D51" s="42">
        <v>0.99627148528528187</v>
      </c>
      <c r="E51" s="42">
        <v>0.99801595100522034</v>
      </c>
      <c r="F51" s="42">
        <v>0.99881331409180152</v>
      </c>
      <c r="G51" s="42">
        <v>0.99907535829865923</v>
      </c>
      <c r="H51" s="42"/>
      <c r="I51" s="42">
        <v>0.99930057702395525</v>
      </c>
      <c r="J51" s="42">
        <v>0.99931847278455888</v>
      </c>
      <c r="K51" s="42">
        <v>0.99863771293433679</v>
      </c>
      <c r="L51" s="42">
        <v>0.99753773641845589</v>
      </c>
      <c r="M51" s="42">
        <v>0.99705654490197559</v>
      </c>
      <c r="N51" s="42">
        <v>0.99637119595678869</v>
      </c>
      <c r="O51" s="42">
        <v>0.99506483084231767</v>
      </c>
      <c r="P51" s="42">
        <v>0.9919493748618724</v>
      </c>
      <c r="Q51" s="42">
        <v>0.98896031535598994</v>
      </c>
      <c r="R51" s="42">
        <v>0.98280201069509443</v>
      </c>
      <c r="S51" s="42">
        <v>0.97607040837495807</v>
      </c>
      <c r="T51" s="42">
        <v>0.96727521695460728</v>
      </c>
      <c r="U51" s="42">
        <v>0.9506689205505916</v>
      </c>
      <c r="V51" s="42">
        <v>0.93785750475449203</v>
      </c>
      <c r="W51" s="42">
        <v>0.9146381696908843</v>
      </c>
      <c r="X51" s="42">
        <v>0.87960855039470187</v>
      </c>
      <c r="Y51" s="42">
        <v>0.83960759291753073</v>
      </c>
      <c r="Z51" s="42">
        <v>0.7997627520759194</v>
      </c>
      <c r="AA51" s="42">
        <v>0.82158730158730164</v>
      </c>
      <c r="AB51" s="42">
        <v>0.80304806565064479</v>
      </c>
      <c r="AC51" s="43"/>
    </row>
    <row r="52" spans="1:29">
      <c r="A52" s="41">
        <v>1956</v>
      </c>
      <c r="B52" s="43"/>
      <c r="C52" s="42">
        <v>0.94900738092411685</v>
      </c>
      <c r="D52" s="42">
        <v>0.99637207439603281</v>
      </c>
      <c r="E52" s="42">
        <v>0.99826395967602366</v>
      </c>
      <c r="F52" s="42">
        <v>0.9987097487362514</v>
      </c>
      <c r="G52" s="42">
        <v>0.99909754897563652</v>
      </c>
      <c r="H52" s="42"/>
      <c r="I52" s="42">
        <v>0.99928240149465519</v>
      </c>
      <c r="J52" s="42">
        <v>0.99931482297032947</v>
      </c>
      <c r="K52" s="42">
        <v>0.99860626841630618</v>
      </c>
      <c r="L52" s="42">
        <v>0.99750689908271928</v>
      </c>
      <c r="M52" s="42">
        <v>0.99709712421772501</v>
      </c>
      <c r="N52" s="42">
        <v>0.99618242272484714</v>
      </c>
      <c r="O52" s="42">
        <v>0.99497969849011625</v>
      </c>
      <c r="P52" s="42">
        <v>0.99212682524908835</v>
      </c>
      <c r="Q52" s="42">
        <v>0.98906446468132359</v>
      </c>
      <c r="R52" s="42">
        <v>0.98328300095172649</v>
      </c>
      <c r="S52" s="42">
        <v>0.97568032470536514</v>
      </c>
      <c r="T52" s="42">
        <v>0.96655944446125042</v>
      </c>
      <c r="U52" s="42">
        <v>0.95052640991730875</v>
      </c>
      <c r="V52" s="42">
        <v>0.93801132115774855</v>
      </c>
      <c r="W52" s="42">
        <v>0.91360127469025576</v>
      </c>
      <c r="X52" s="42">
        <v>0.87776056903573685</v>
      </c>
      <c r="Y52" s="42">
        <v>0.8288125376732971</v>
      </c>
      <c r="Z52" s="42">
        <v>0.79615027829313545</v>
      </c>
      <c r="AA52" s="42">
        <v>0.82173913043478264</v>
      </c>
      <c r="AB52" s="42">
        <v>0.80022962112514351</v>
      </c>
      <c r="AC52" s="43"/>
    </row>
    <row r="53" spans="1:29">
      <c r="A53" s="41">
        <v>1957</v>
      </c>
      <c r="B53" s="43"/>
      <c r="C53" s="42">
        <v>0.9482270318498891</v>
      </c>
      <c r="D53" s="42">
        <v>0.99626273598284509</v>
      </c>
      <c r="E53" s="42">
        <v>0.99809624332960722</v>
      </c>
      <c r="F53" s="42">
        <v>0.99876361190409912</v>
      </c>
      <c r="G53" s="42">
        <v>0.99904812166480361</v>
      </c>
      <c r="H53" s="42"/>
      <c r="I53" s="42">
        <v>0.99927871552079039</v>
      </c>
      <c r="J53" s="42">
        <v>0.99922139029814716</v>
      </c>
      <c r="K53" s="42">
        <v>0.99856785960537631</v>
      </c>
      <c r="L53" s="42">
        <v>0.99760701361564308</v>
      </c>
      <c r="M53" s="42">
        <v>0.99698256968172883</v>
      </c>
      <c r="N53" s="42">
        <v>0.99603383874678597</v>
      </c>
      <c r="O53" s="42">
        <v>0.9947367579533678</v>
      </c>
      <c r="P53" s="42">
        <v>0.99182988267420158</v>
      </c>
      <c r="Q53" s="42">
        <v>0.98852355601780617</v>
      </c>
      <c r="R53" s="42">
        <v>0.98262316058861165</v>
      </c>
      <c r="S53" s="42">
        <v>0.97508631778484867</v>
      </c>
      <c r="T53" s="42">
        <v>0.96417124429235002</v>
      </c>
      <c r="U53" s="42">
        <v>0.94767539195945794</v>
      </c>
      <c r="V53" s="42">
        <v>0.9339495997050824</v>
      </c>
      <c r="W53" s="42">
        <v>0.911326330039963</v>
      </c>
      <c r="X53" s="42">
        <v>0.87912854273599639</v>
      </c>
      <c r="Y53" s="42">
        <v>0.81963600170624207</v>
      </c>
      <c r="Z53" s="42">
        <v>0.7786624203821656</v>
      </c>
      <c r="AA53" s="42">
        <v>0.7968655816757082</v>
      </c>
      <c r="AB53" s="42">
        <v>0.79302587176602923</v>
      </c>
      <c r="AC53" s="43"/>
    </row>
    <row r="54" spans="1:29">
      <c r="A54" s="41">
        <v>1958</v>
      </c>
      <c r="B54" s="43"/>
      <c r="C54" s="42">
        <v>0.94742305853380582</v>
      </c>
      <c r="D54" s="42">
        <v>0.99645638068693398</v>
      </c>
      <c r="E54" s="42">
        <v>0.99803397274650085</v>
      </c>
      <c r="F54" s="42">
        <v>0.99874951126163924</v>
      </c>
      <c r="G54" s="42">
        <v>0.99911409517173355</v>
      </c>
      <c r="H54" s="42"/>
      <c r="I54" s="42">
        <v>0.99932375894668501</v>
      </c>
      <c r="J54" s="42">
        <v>0.99934842636835242</v>
      </c>
      <c r="K54" s="42">
        <v>0.9986408988805634</v>
      </c>
      <c r="L54" s="42">
        <v>0.99765485999052717</v>
      </c>
      <c r="M54" s="42">
        <v>0.99721301830117981</v>
      </c>
      <c r="N54" s="42">
        <v>0.99617354246753986</v>
      </c>
      <c r="O54" s="42">
        <v>0.99496917643072191</v>
      </c>
      <c r="P54" s="42">
        <v>0.99229159035877001</v>
      </c>
      <c r="Q54" s="42">
        <v>0.98868122905973366</v>
      </c>
      <c r="R54" s="42">
        <v>0.98300351789119977</v>
      </c>
      <c r="S54" s="42">
        <v>0.97575549281944274</v>
      </c>
      <c r="T54" s="42">
        <v>0.96639599003944332</v>
      </c>
      <c r="U54" s="42">
        <v>0.9479800509615175</v>
      </c>
      <c r="V54" s="42">
        <v>0.93393429975230435</v>
      </c>
      <c r="W54" s="42">
        <v>0.91077932445242726</v>
      </c>
      <c r="X54" s="42">
        <v>0.87550659594723246</v>
      </c>
      <c r="Y54" s="42">
        <v>0.82346241457858771</v>
      </c>
      <c r="Z54" s="42">
        <v>0.77029438001784123</v>
      </c>
      <c r="AA54" s="42">
        <v>0.7869718309859155</v>
      </c>
      <c r="AB54" s="42">
        <v>0.79382579933847852</v>
      </c>
      <c r="AC54" s="43"/>
    </row>
    <row r="55" spans="1:29">
      <c r="A55" s="41">
        <v>1959</v>
      </c>
      <c r="B55" s="43"/>
      <c r="C55" s="42">
        <v>0.94992313458435507</v>
      </c>
      <c r="D55" s="42">
        <v>0.99638403051573876</v>
      </c>
      <c r="E55" s="42">
        <v>0.99801832962390447</v>
      </c>
      <c r="F55" s="42">
        <v>0.99873623024429303</v>
      </c>
      <c r="G55" s="42">
        <v>0.99903397704537578</v>
      </c>
      <c r="H55" s="42"/>
      <c r="I55" s="42">
        <v>0.9992874452146725</v>
      </c>
      <c r="J55" s="42">
        <v>0.99926728593818892</v>
      </c>
      <c r="K55" s="42">
        <v>0.99854891571127502</v>
      </c>
      <c r="L55" s="42">
        <v>0.99771183449477119</v>
      </c>
      <c r="M55" s="42">
        <v>0.99715340894492221</v>
      </c>
      <c r="N55" s="42">
        <v>0.99621884394150106</v>
      </c>
      <c r="O55" s="42">
        <v>0.9947280791105545</v>
      </c>
      <c r="P55" s="42">
        <v>0.99229210245724841</v>
      </c>
      <c r="Q55" s="42">
        <v>0.98854587342458333</v>
      </c>
      <c r="R55" s="42">
        <v>0.9834680069752445</v>
      </c>
      <c r="S55" s="42">
        <v>0.97598137763199666</v>
      </c>
      <c r="T55" s="42">
        <v>0.96738914422527922</v>
      </c>
      <c r="U55" s="42">
        <v>0.95104103802051898</v>
      </c>
      <c r="V55" s="42">
        <v>0.93463249759047284</v>
      </c>
      <c r="W55" s="42">
        <v>0.91364845996873401</v>
      </c>
      <c r="X55" s="42">
        <v>0.87993764367056837</v>
      </c>
      <c r="Y55" s="42">
        <v>0.83102830067870403</v>
      </c>
      <c r="Z55" s="42">
        <v>0.76939843068875324</v>
      </c>
      <c r="AA55" s="42">
        <v>0.81870669745958424</v>
      </c>
      <c r="AB55" s="42">
        <v>0.80735930735930739</v>
      </c>
      <c r="AC55" s="43"/>
    </row>
    <row r="56" spans="1:29">
      <c r="A56" s="41">
        <v>1960</v>
      </c>
      <c r="B56" s="43"/>
      <c r="C56" s="42">
        <v>0.95168727761933603</v>
      </c>
      <c r="D56" s="42">
        <v>0.99644748392494398</v>
      </c>
      <c r="E56" s="42">
        <v>0.99812708563750396</v>
      </c>
      <c r="F56" s="42">
        <v>0.99870702358731234</v>
      </c>
      <c r="G56" s="42">
        <v>0.99900174615196913</v>
      </c>
      <c r="H56" s="42"/>
      <c r="I56" s="42">
        <v>0.99931497584962625</v>
      </c>
      <c r="J56" s="42">
        <v>0.99926581188895858</v>
      </c>
      <c r="K56" s="42">
        <v>0.99858250851997155</v>
      </c>
      <c r="L56" s="42">
        <v>0.99775324585518221</v>
      </c>
      <c r="M56" s="42">
        <v>0.99723805296563572</v>
      </c>
      <c r="N56" s="42">
        <v>0.99644037764789883</v>
      </c>
      <c r="O56" s="42">
        <v>0.99470727355479671</v>
      </c>
      <c r="P56" s="42">
        <v>0.9924306581525737</v>
      </c>
      <c r="Q56" s="42">
        <v>0.98838365551895579</v>
      </c>
      <c r="R56" s="42">
        <v>0.98316890396294032</v>
      </c>
      <c r="S56" s="42">
        <v>0.97672148451913332</v>
      </c>
      <c r="T56" s="42">
        <v>0.96529402310755552</v>
      </c>
      <c r="U56" s="42">
        <v>0.94884449603467735</v>
      </c>
      <c r="V56" s="42">
        <v>0.93202677523980404</v>
      </c>
      <c r="W56" s="42">
        <v>0.91099059933444637</v>
      </c>
      <c r="X56" s="42">
        <v>0.87671380286925937</v>
      </c>
      <c r="Y56" s="42">
        <v>0.83233572906699893</v>
      </c>
      <c r="Z56" s="42">
        <v>0.81226872527752969</v>
      </c>
      <c r="AA56" s="42">
        <v>0.79178746507827735</v>
      </c>
      <c r="AB56" s="42">
        <v>0.86509156997064163</v>
      </c>
      <c r="AC56" s="43"/>
    </row>
    <row r="57" spans="1:29">
      <c r="A57" s="41">
        <v>1961</v>
      </c>
      <c r="B57" s="43"/>
      <c r="C57" s="42">
        <v>0.95150320512820508</v>
      </c>
      <c r="D57" s="42">
        <v>0.99695425346166333</v>
      </c>
      <c r="E57" s="42">
        <v>0.99822810342895507</v>
      </c>
      <c r="F57" s="42">
        <v>0.99881235040643479</v>
      </c>
      <c r="G57" s="42">
        <v>0.9991475740820378</v>
      </c>
      <c r="H57" s="42"/>
      <c r="I57" s="42">
        <v>0.99937544248252852</v>
      </c>
      <c r="J57" s="42">
        <v>0.9993287610733731</v>
      </c>
      <c r="K57" s="42">
        <v>0.99865629669966516</v>
      </c>
      <c r="L57" s="42">
        <v>0.99770040301828256</v>
      </c>
      <c r="M57" s="42">
        <v>0.99731161848873406</v>
      </c>
      <c r="N57" s="42">
        <v>0.99642926019492162</v>
      </c>
      <c r="O57" s="42">
        <v>0.9948354085265616</v>
      </c>
      <c r="P57" s="42">
        <v>0.99256667170544643</v>
      </c>
      <c r="Q57" s="42">
        <v>0.9889697226829447</v>
      </c>
      <c r="R57" s="42">
        <v>0.98400089991350959</v>
      </c>
      <c r="S57" s="42">
        <v>0.97768489250592305</v>
      </c>
      <c r="T57" s="42">
        <v>0.96697863399357886</v>
      </c>
      <c r="U57" s="42">
        <v>0.94968054898248933</v>
      </c>
      <c r="V57" s="42">
        <v>0.93531279341547602</v>
      </c>
      <c r="W57" s="42">
        <v>0.91641936133129498</v>
      </c>
      <c r="X57" s="42">
        <v>0.88601574584997578</v>
      </c>
      <c r="Y57" s="42">
        <v>0.83880144130476009</v>
      </c>
      <c r="Z57" s="42">
        <v>0.81643447813454517</v>
      </c>
      <c r="AA57" s="42">
        <v>0.77449016283967742</v>
      </c>
      <c r="AB57" s="42">
        <v>0.87130339539978097</v>
      </c>
      <c r="AC57" s="43"/>
    </row>
    <row r="58" spans="1:29">
      <c r="A58" s="41">
        <v>1962</v>
      </c>
      <c r="B58" s="43"/>
      <c r="C58" s="42">
        <v>0.95201294498381872</v>
      </c>
      <c r="D58" s="42">
        <v>0.99691452370031486</v>
      </c>
      <c r="E58" s="42">
        <v>0.99815445167611805</v>
      </c>
      <c r="F58" s="42">
        <v>0.99889075852036113</v>
      </c>
      <c r="G58" s="42">
        <v>0.99917125636578707</v>
      </c>
      <c r="H58" s="42"/>
      <c r="I58" s="42">
        <v>0.99935638546074756</v>
      </c>
      <c r="J58" s="42">
        <v>0.99932198787711124</v>
      </c>
      <c r="K58" s="42">
        <v>0.99861845837787777</v>
      </c>
      <c r="L58" s="42">
        <v>0.99764329067597823</v>
      </c>
      <c r="M58" s="42">
        <v>0.99730162880284101</v>
      </c>
      <c r="N58" s="42">
        <v>0.99642093205662541</v>
      </c>
      <c r="O58" s="42">
        <v>0.99469118829489755</v>
      </c>
      <c r="P58" s="42">
        <v>0.99257271010691428</v>
      </c>
      <c r="Q58" s="42">
        <v>0.98866936254666482</v>
      </c>
      <c r="R58" s="42">
        <v>0.98332562432194037</v>
      </c>
      <c r="S58" s="42">
        <v>0.97754791447758838</v>
      </c>
      <c r="T58" s="42">
        <v>0.96560983318740468</v>
      </c>
      <c r="U58" s="42">
        <v>0.94904007208055674</v>
      </c>
      <c r="V58" s="42">
        <v>0.93262715119405382</v>
      </c>
      <c r="W58" s="42">
        <v>0.91366897486592769</v>
      </c>
      <c r="X58" s="42">
        <v>0.87862249844193618</v>
      </c>
      <c r="Y58" s="42">
        <v>0.83735588496135815</v>
      </c>
      <c r="Z58" s="42">
        <v>0.82074709601938767</v>
      </c>
      <c r="AA58" s="42">
        <v>0.77521673674920832</v>
      </c>
      <c r="AB58" s="42">
        <v>0.86789320791257429</v>
      </c>
      <c r="AC58" s="43"/>
    </row>
    <row r="59" spans="1:29">
      <c r="A59" s="41">
        <v>1963</v>
      </c>
      <c r="B59" s="43"/>
      <c r="C59" s="42">
        <v>0.95112459016393447</v>
      </c>
      <c r="D59" s="42">
        <v>0.99675555648872338</v>
      </c>
      <c r="E59" s="42">
        <v>0.99810315015187168</v>
      </c>
      <c r="F59" s="42">
        <v>0.99868433983597837</v>
      </c>
      <c r="G59" s="42">
        <v>0.99905476842584851</v>
      </c>
      <c r="H59" s="42"/>
      <c r="I59" s="42">
        <v>0.99935283696081223</v>
      </c>
      <c r="J59" s="42">
        <v>0.99934587509845818</v>
      </c>
      <c r="K59" s="42">
        <v>0.99854582395657276</v>
      </c>
      <c r="L59" s="42">
        <v>0.9975828363175947</v>
      </c>
      <c r="M59" s="42">
        <v>0.99713266931713151</v>
      </c>
      <c r="N59" s="42">
        <v>0.9963512948476213</v>
      </c>
      <c r="O59" s="42">
        <v>0.9946326152136441</v>
      </c>
      <c r="P59" s="42">
        <v>0.99223621481935886</v>
      </c>
      <c r="Q59" s="42">
        <v>0.98862748459231142</v>
      </c>
      <c r="R59" s="42">
        <v>0.98271823286348026</v>
      </c>
      <c r="S59" s="42">
        <v>0.9764859601202962</v>
      </c>
      <c r="T59" s="42">
        <v>0.96480364458647327</v>
      </c>
      <c r="U59" s="42">
        <v>0.94593624792456599</v>
      </c>
      <c r="V59" s="42">
        <v>0.92906153459900809</v>
      </c>
      <c r="W59" s="42">
        <v>0.91047564807737458</v>
      </c>
      <c r="X59" s="42">
        <v>0.87395052466100953</v>
      </c>
      <c r="Y59" s="42">
        <v>0.83167301879353395</v>
      </c>
      <c r="Z59" s="42">
        <v>0.80066043814432986</v>
      </c>
      <c r="AA59" s="42">
        <v>0.77222365369750068</v>
      </c>
      <c r="AB59" s="42">
        <v>0.86246612466124661</v>
      </c>
      <c r="AC59" s="43"/>
    </row>
    <row r="60" spans="1:29">
      <c r="A60" s="41">
        <v>1964</v>
      </c>
      <c r="B60" s="43"/>
      <c r="C60" s="42">
        <v>0.95004290429042904</v>
      </c>
      <c r="D60" s="42">
        <v>0.99679422575943788</v>
      </c>
      <c r="E60" s="42">
        <v>0.99816950290863904</v>
      </c>
      <c r="F60" s="42">
        <v>0.99882989240219489</v>
      </c>
      <c r="G60" s="42">
        <v>0.99899659266270402</v>
      </c>
      <c r="H60" s="42"/>
      <c r="I60" s="42">
        <v>0.99933867044617997</v>
      </c>
      <c r="J60" s="42">
        <v>0.99931461471636185</v>
      </c>
      <c r="K60" s="42">
        <v>0.99848175186867993</v>
      </c>
      <c r="L60" s="42">
        <v>0.99764607393938298</v>
      </c>
      <c r="M60" s="42">
        <v>0.99696530307968556</v>
      </c>
      <c r="N60" s="42">
        <v>0.99613574347662892</v>
      </c>
      <c r="O60" s="42">
        <v>0.99433601887330469</v>
      </c>
      <c r="P60" s="42">
        <v>0.99186137038788935</v>
      </c>
      <c r="Q60" s="42">
        <v>0.98864144809881349</v>
      </c>
      <c r="R60" s="42">
        <v>0.98290733762387361</v>
      </c>
      <c r="S60" s="42">
        <v>0.97678486077637505</v>
      </c>
      <c r="T60" s="42">
        <v>0.96562590444812146</v>
      </c>
      <c r="U60" s="42">
        <v>0.94935942460920397</v>
      </c>
      <c r="V60" s="42">
        <v>0.93317410703314041</v>
      </c>
      <c r="W60" s="42">
        <v>0.9169698176900416</v>
      </c>
      <c r="X60" s="42">
        <v>0.88688825995443121</v>
      </c>
      <c r="Y60" s="42">
        <v>0.84636289239226103</v>
      </c>
      <c r="Z60" s="42">
        <v>0.81496036768134283</v>
      </c>
      <c r="AA60" s="42">
        <v>0.79012042270828209</v>
      </c>
      <c r="AB60" s="42">
        <v>0.88633288227334239</v>
      </c>
      <c r="AC60" s="43"/>
    </row>
    <row r="61" spans="1:29">
      <c r="A61" s="41">
        <v>1965</v>
      </c>
      <c r="B61" s="43"/>
      <c r="C61" s="42">
        <v>0.95128911564625851</v>
      </c>
      <c r="D61" s="42">
        <v>0.99702801336564895</v>
      </c>
      <c r="E61" s="42">
        <v>0.99833543237861455</v>
      </c>
      <c r="F61" s="42">
        <v>0.99878186813913938</v>
      </c>
      <c r="G61" s="42">
        <v>0.99897319775079285</v>
      </c>
      <c r="H61" s="42"/>
      <c r="I61" s="42">
        <v>0.99933650050505662</v>
      </c>
      <c r="J61" s="42">
        <v>0.99937581476267601</v>
      </c>
      <c r="K61" s="42">
        <v>0.99837176736416944</v>
      </c>
      <c r="L61" s="42">
        <v>0.99755630698603093</v>
      </c>
      <c r="M61" s="42">
        <v>0.99679045489831741</v>
      </c>
      <c r="N61" s="42">
        <v>0.99615866419163768</v>
      </c>
      <c r="O61" s="42">
        <v>0.99437416668509959</v>
      </c>
      <c r="P61" s="42">
        <v>0.99181231982802176</v>
      </c>
      <c r="Q61" s="42">
        <v>0.98853354611780142</v>
      </c>
      <c r="R61" s="42">
        <v>0.9827777706828239</v>
      </c>
      <c r="S61" s="42">
        <v>0.97695238038161281</v>
      </c>
      <c r="T61" s="42">
        <v>0.96544823202836905</v>
      </c>
      <c r="U61" s="42">
        <v>0.94929760007422714</v>
      </c>
      <c r="V61" s="42">
        <v>0.93262439778930795</v>
      </c>
      <c r="W61" s="42">
        <v>0.91608668379912006</v>
      </c>
      <c r="X61" s="42">
        <v>0.88762746680360938</v>
      </c>
      <c r="Y61" s="42">
        <v>0.84454264378483124</v>
      </c>
      <c r="Z61" s="42">
        <v>0.81026112058784938</v>
      </c>
      <c r="AA61" s="42">
        <v>0.78277153558052437</v>
      </c>
      <c r="AB61" s="42">
        <v>0.88261142498430634</v>
      </c>
      <c r="AC61" s="43"/>
    </row>
    <row r="62" spans="1:29">
      <c r="A62" s="41">
        <v>1966</v>
      </c>
      <c r="B62" s="43"/>
      <c r="C62" s="42">
        <v>0.95381403508771934</v>
      </c>
      <c r="D62" s="42">
        <v>0.99699459010198044</v>
      </c>
      <c r="E62" s="42">
        <v>0.99832107165611705</v>
      </c>
      <c r="F62" s="42">
        <v>0.99869915093966322</v>
      </c>
      <c r="G62" s="42">
        <v>0.99906120991458447</v>
      </c>
      <c r="H62" s="42"/>
      <c r="I62" s="42">
        <v>0.9993404691688127</v>
      </c>
      <c r="J62" s="42">
        <v>0.99934457349249473</v>
      </c>
      <c r="K62" s="42">
        <v>0.99824534564781664</v>
      </c>
      <c r="L62" s="42">
        <v>0.99731194233923393</v>
      </c>
      <c r="M62" s="42">
        <v>0.99670563683077684</v>
      </c>
      <c r="N62" s="42">
        <v>0.99586162214907348</v>
      </c>
      <c r="O62" s="42">
        <v>0.99431432103305128</v>
      </c>
      <c r="P62" s="42">
        <v>0.99147042446902245</v>
      </c>
      <c r="Q62" s="42">
        <v>0.98816972824247751</v>
      </c>
      <c r="R62" s="42">
        <v>0.98235720720889108</v>
      </c>
      <c r="S62" s="42">
        <v>0.97613111517509454</v>
      </c>
      <c r="T62" s="42">
        <v>0.96567715850949354</v>
      </c>
      <c r="U62" s="42">
        <v>0.94888350536067578</v>
      </c>
      <c r="V62" s="42">
        <v>0.9313275338555258</v>
      </c>
      <c r="W62" s="42">
        <v>0.91516479912255255</v>
      </c>
      <c r="X62" s="42">
        <v>0.8878371551264419</v>
      </c>
      <c r="Y62" s="42">
        <v>0.83770094492906222</v>
      </c>
      <c r="Z62" s="42">
        <v>0.79739921976592976</v>
      </c>
      <c r="AA62" s="42">
        <v>0.78834044281941906</v>
      </c>
      <c r="AB62" s="42">
        <v>0.88340530536705741</v>
      </c>
      <c r="AC62" s="43"/>
    </row>
    <row r="63" spans="1:29">
      <c r="A63" s="41">
        <v>1967</v>
      </c>
      <c r="B63" s="43"/>
      <c r="C63" s="42">
        <v>0.95601111111111114</v>
      </c>
      <c r="D63" s="42">
        <v>0.99742095551019305</v>
      </c>
      <c r="E63" s="42">
        <v>0.99838487338825843</v>
      </c>
      <c r="F63" s="42">
        <v>0.99882653475713779</v>
      </c>
      <c r="G63" s="42">
        <v>0.99903608212193462</v>
      </c>
      <c r="H63" s="42"/>
      <c r="I63" s="42">
        <v>0.99935779578104778</v>
      </c>
      <c r="J63" s="42">
        <v>0.99937988731743133</v>
      </c>
      <c r="K63" s="42">
        <v>0.99819161968058334</v>
      </c>
      <c r="L63" s="42">
        <v>0.99710814631038336</v>
      </c>
      <c r="M63" s="42">
        <v>0.99651396499976685</v>
      </c>
      <c r="N63" s="42">
        <v>0.99571204171292071</v>
      </c>
      <c r="O63" s="42">
        <v>0.99424660166876699</v>
      </c>
      <c r="P63" s="42">
        <v>0.9915087439620518</v>
      </c>
      <c r="Q63" s="42">
        <v>0.98870431143447768</v>
      </c>
      <c r="R63" s="42">
        <v>0.98224966336858954</v>
      </c>
      <c r="S63" s="42">
        <v>0.97666719605723562</v>
      </c>
      <c r="T63" s="42">
        <v>0.96753653201046474</v>
      </c>
      <c r="U63" s="42">
        <v>0.95036874913969094</v>
      </c>
      <c r="V63" s="42">
        <v>0.93355839976110888</v>
      </c>
      <c r="W63" s="42">
        <v>0.91836879859025289</v>
      </c>
      <c r="X63" s="42">
        <v>0.89340548014593646</v>
      </c>
      <c r="Y63" s="42">
        <v>0.8508950981603719</v>
      </c>
      <c r="Z63" s="42">
        <v>0.8056068447195277</v>
      </c>
      <c r="AA63" s="42">
        <v>0.79805534779356768</v>
      </c>
      <c r="AB63" s="42">
        <v>0.88936430317848414</v>
      </c>
      <c r="AC63" s="43"/>
    </row>
    <row r="64" spans="1:29">
      <c r="A64" s="41">
        <v>1968</v>
      </c>
      <c r="B64" s="43"/>
      <c r="C64" s="42">
        <v>0.95723106060606056</v>
      </c>
      <c r="D64" s="42">
        <v>0.99749845702665552</v>
      </c>
      <c r="E64" s="42">
        <v>0.99840989732362773</v>
      </c>
      <c r="F64" s="42">
        <v>0.99880004622772733</v>
      </c>
      <c r="G64" s="42">
        <v>0.99905905264305395</v>
      </c>
      <c r="H64" s="42"/>
      <c r="I64" s="42">
        <v>0.99933400326941613</v>
      </c>
      <c r="J64" s="42">
        <v>0.99928473344161173</v>
      </c>
      <c r="K64" s="42">
        <v>0.997937852663345</v>
      </c>
      <c r="L64" s="42">
        <v>0.99675183941548529</v>
      </c>
      <c r="M64" s="42">
        <v>0.9962471875786576</v>
      </c>
      <c r="N64" s="42">
        <v>0.99524272529535018</v>
      </c>
      <c r="O64" s="42">
        <v>0.99382683747874656</v>
      </c>
      <c r="P64" s="42">
        <v>0.99100138014023065</v>
      </c>
      <c r="Q64" s="42">
        <v>0.98770674861572638</v>
      </c>
      <c r="R64" s="42">
        <v>0.98172792111423102</v>
      </c>
      <c r="S64" s="42">
        <v>0.97495769511039421</v>
      </c>
      <c r="T64" s="42">
        <v>0.96439818083986573</v>
      </c>
      <c r="U64" s="42">
        <v>0.94705785089804273</v>
      </c>
      <c r="V64" s="42">
        <v>0.92910608747349932</v>
      </c>
      <c r="W64" s="42">
        <v>0.91468024351782939</v>
      </c>
      <c r="X64" s="42">
        <v>0.8898136942544066</v>
      </c>
      <c r="Y64" s="42">
        <v>0.84471761894976893</v>
      </c>
      <c r="Z64" s="42">
        <v>0.78321376768983497</v>
      </c>
      <c r="AA64" s="42">
        <v>0.7715213860314023</v>
      </c>
      <c r="AB64" s="42">
        <v>0.87550901687027338</v>
      </c>
      <c r="AC64" s="43"/>
    </row>
    <row r="65" spans="1:29">
      <c r="A65" s="41">
        <v>1969</v>
      </c>
      <c r="B65" s="43"/>
      <c r="C65" s="42">
        <v>0.95689147286821707</v>
      </c>
      <c r="D65" s="42">
        <v>0.99762524471894976</v>
      </c>
      <c r="E65" s="42">
        <v>0.9984413578014516</v>
      </c>
      <c r="F65" s="42">
        <v>0.99899992700136053</v>
      </c>
      <c r="G65" s="42">
        <v>0.99905009788757992</v>
      </c>
      <c r="H65" s="42"/>
      <c r="I65" s="42">
        <v>0.99935357491938859</v>
      </c>
      <c r="J65" s="42">
        <v>0.99930204730667316</v>
      </c>
      <c r="K65" s="42">
        <v>0.99777149827494116</v>
      </c>
      <c r="L65" s="42">
        <v>0.99637785836140635</v>
      </c>
      <c r="M65" s="42">
        <v>0.99619148807130486</v>
      </c>
      <c r="N65" s="42">
        <v>0.99517361644224267</v>
      </c>
      <c r="O65" s="42">
        <v>0.99374185586251962</v>
      </c>
      <c r="P65" s="42">
        <v>0.99100307438668589</v>
      </c>
      <c r="Q65" s="42">
        <v>0.98782326985950564</v>
      </c>
      <c r="R65" s="42">
        <v>0.98201810029754288</v>
      </c>
      <c r="S65" s="42">
        <v>0.97560458823855978</v>
      </c>
      <c r="T65" s="42">
        <v>0.96649368205314834</v>
      </c>
      <c r="U65" s="42">
        <v>0.9482705121505095</v>
      </c>
      <c r="V65" s="42">
        <v>0.93174124283728088</v>
      </c>
      <c r="W65" s="42">
        <v>0.91656028610686135</v>
      </c>
      <c r="X65" s="42">
        <v>0.89361422354781173</v>
      </c>
      <c r="Y65" s="42">
        <v>0.85051682402744155</v>
      </c>
      <c r="Z65" s="42">
        <v>0.8095348477824138</v>
      </c>
      <c r="AA65" s="42">
        <v>0.77842885918329974</v>
      </c>
      <c r="AB65" s="42">
        <v>0.88056338028169012</v>
      </c>
      <c r="AC65" s="43"/>
    </row>
    <row r="66" spans="1:29">
      <c r="A66" s="41">
        <v>1970</v>
      </c>
      <c r="B66" s="43"/>
      <c r="C66" s="42">
        <v>0.96286874190403693</v>
      </c>
      <c r="D66" s="42">
        <v>0.99792549855555379</v>
      </c>
      <c r="E66" s="42">
        <v>0.99877385697372989</v>
      </c>
      <c r="F66" s="42">
        <v>0.99897600487806093</v>
      </c>
      <c r="G66" s="42">
        <v>0.99907542188019094</v>
      </c>
      <c r="H66" s="42"/>
      <c r="I66" s="42">
        <v>0.99941827174932685</v>
      </c>
      <c r="J66" s="42">
        <v>0.99934220166039522</v>
      </c>
      <c r="K66" s="42">
        <v>0.99782481476203533</v>
      </c>
      <c r="L66" s="42">
        <v>0.99620016877731976</v>
      </c>
      <c r="M66" s="42">
        <v>0.99610283473431482</v>
      </c>
      <c r="N66" s="42">
        <v>0.99515130189096634</v>
      </c>
      <c r="O66" s="42">
        <v>0.99393331856150913</v>
      </c>
      <c r="P66" s="42">
        <v>0.99129823052681421</v>
      </c>
      <c r="Q66" s="42">
        <v>0.98778046438071021</v>
      </c>
      <c r="R66" s="42">
        <v>0.98252799304903515</v>
      </c>
      <c r="S66" s="42">
        <v>0.97594674508798362</v>
      </c>
      <c r="T66" s="42">
        <v>0.96723748611602733</v>
      </c>
      <c r="U66" s="42">
        <v>0.94841650506207686</v>
      </c>
      <c r="V66" s="42">
        <v>0.93409463086597999</v>
      </c>
      <c r="W66" s="42">
        <v>0.91675373878364907</v>
      </c>
      <c r="X66" s="42">
        <v>0.90060320789067361</v>
      </c>
      <c r="Y66" s="42">
        <v>0.85793966739057981</v>
      </c>
      <c r="Z66" s="42">
        <v>0.81083905288906832</v>
      </c>
      <c r="AA66" s="42">
        <v>0.77154608338007102</v>
      </c>
      <c r="AB66" s="42">
        <v>0.8793715154586923</v>
      </c>
      <c r="AC66" s="43"/>
    </row>
    <row r="67" spans="1:29">
      <c r="A67" s="41">
        <v>1971</v>
      </c>
      <c r="B67" s="43"/>
      <c r="C67" s="42">
        <v>0.96465505226480841</v>
      </c>
      <c r="D67" s="42">
        <v>0.99799040176789777</v>
      </c>
      <c r="E67" s="42">
        <v>0.99865912472909213</v>
      </c>
      <c r="F67" s="42">
        <v>0.9990157769750625</v>
      </c>
      <c r="G67" s="42">
        <v>0.99917695635545301</v>
      </c>
      <c r="H67" s="42"/>
      <c r="I67" s="42">
        <v>0.99937004910378635</v>
      </c>
      <c r="J67" s="42">
        <v>0.99937208500889751</v>
      </c>
      <c r="K67" s="42">
        <v>0.99791762649817872</v>
      </c>
      <c r="L67" s="42">
        <v>0.99603832587219465</v>
      </c>
      <c r="M67" s="42">
        <v>0.99580699384668137</v>
      </c>
      <c r="N67" s="42">
        <v>0.99535547932988588</v>
      </c>
      <c r="O67" s="42">
        <v>0.99391218637826118</v>
      </c>
      <c r="P67" s="42">
        <v>0.99187064630062038</v>
      </c>
      <c r="Q67" s="42">
        <v>0.98843911821103347</v>
      </c>
      <c r="R67" s="42">
        <v>0.98344585750643776</v>
      </c>
      <c r="S67" s="42">
        <v>0.97676297767796738</v>
      </c>
      <c r="T67" s="42">
        <v>0.96746681717582783</v>
      </c>
      <c r="U67" s="42">
        <v>0.95250365802096448</v>
      </c>
      <c r="V67" s="42">
        <v>0.93375533568878211</v>
      </c>
      <c r="W67" s="42">
        <v>0.91795272363679503</v>
      </c>
      <c r="X67" s="42">
        <v>0.89965158389161914</v>
      </c>
      <c r="Y67" s="42">
        <v>0.85674773080614375</v>
      </c>
      <c r="Z67" s="42">
        <v>0.81425658303041049</v>
      </c>
      <c r="AA67" s="42">
        <v>0.78396687993978165</v>
      </c>
      <c r="AB67" s="42">
        <v>0.88304924242424243</v>
      </c>
      <c r="AC67" s="43"/>
    </row>
    <row r="68" spans="1:29">
      <c r="A68" s="41">
        <v>1972</v>
      </c>
      <c r="B68" s="43"/>
      <c r="C68" s="42">
        <v>0.96718021201413429</v>
      </c>
      <c r="D68" s="42">
        <v>0.99795942508513669</v>
      </c>
      <c r="E68" s="42">
        <v>0.99870580986943236</v>
      </c>
      <c r="F68" s="42">
        <v>0.99911666387913634</v>
      </c>
      <c r="G68" s="42">
        <v>0.99930154818350314</v>
      </c>
      <c r="H68" s="42"/>
      <c r="I68" s="42">
        <v>0.99947503854606679</v>
      </c>
      <c r="J68" s="42">
        <v>0.99940812240416799</v>
      </c>
      <c r="K68" s="42">
        <v>0.99801753782272939</v>
      </c>
      <c r="L68" s="42">
        <v>0.99622150884987393</v>
      </c>
      <c r="M68" s="42">
        <v>0.9959600899301031</v>
      </c>
      <c r="N68" s="42">
        <v>0.99516631040451087</v>
      </c>
      <c r="O68" s="42">
        <v>0.99380633422654885</v>
      </c>
      <c r="P68" s="42">
        <v>0.9916081876387518</v>
      </c>
      <c r="Q68" s="42">
        <v>0.98765327700441596</v>
      </c>
      <c r="R68" s="42">
        <v>0.98313385370929862</v>
      </c>
      <c r="S68" s="42">
        <v>0.97612481330941736</v>
      </c>
      <c r="T68" s="42">
        <v>0.96711688992498046</v>
      </c>
      <c r="U68" s="42">
        <v>0.95182971620872969</v>
      </c>
      <c r="V68" s="42">
        <v>0.93249111706762444</v>
      </c>
      <c r="W68" s="42">
        <v>0.91426246854655258</v>
      </c>
      <c r="X68" s="42">
        <v>0.89778045127893069</v>
      </c>
      <c r="Y68" s="42">
        <v>0.85278749921098584</v>
      </c>
      <c r="Z68" s="42">
        <v>0.8150857640942627</v>
      </c>
      <c r="AA68" s="42">
        <v>0.78880913907782491</v>
      </c>
      <c r="AB68" s="42">
        <v>0.88630259623992835</v>
      </c>
      <c r="AC68" s="43"/>
    </row>
    <row r="69" spans="1:29">
      <c r="A69" s="41">
        <v>1973</v>
      </c>
      <c r="B69" s="43"/>
      <c r="C69" s="42">
        <v>0.9676528301886792</v>
      </c>
      <c r="D69" s="42">
        <v>0.99789914510774114</v>
      </c>
      <c r="E69" s="42">
        <v>0.99873401252420879</v>
      </c>
      <c r="F69" s="42">
        <v>0.99898036684382219</v>
      </c>
      <c r="G69" s="42">
        <v>0.99918566211016679</v>
      </c>
      <c r="H69" s="42"/>
      <c r="I69" s="42">
        <v>0.99940116212290042</v>
      </c>
      <c r="J69" s="42">
        <v>0.99934697733706102</v>
      </c>
      <c r="K69" s="42">
        <v>0.99819205855029214</v>
      </c>
      <c r="L69" s="42">
        <v>0.99658731426452152</v>
      </c>
      <c r="M69" s="42">
        <v>0.99592659033737918</v>
      </c>
      <c r="N69" s="42">
        <v>0.99549563500160321</v>
      </c>
      <c r="O69" s="42">
        <v>0.99416625861495889</v>
      </c>
      <c r="P69" s="42">
        <v>0.99211061672112977</v>
      </c>
      <c r="Q69" s="42">
        <v>0.98828071044198873</v>
      </c>
      <c r="R69" s="42">
        <v>0.98334478138858072</v>
      </c>
      <c r="S69" s="42">
        <v>0.97659003932849142</v>
      </c>
      <c r="T69" s="42">
        <v>0.9669218186016777</v>
      </c>
      <c r="U69" s="42">
        <v>0.95291900599704316</v>
      </c>
      <c r="V69" s="42">
        <v>0.93191495562314075</v>
      </c>
      <c r="W69" s="42">
        <v>0.91523049005078372</v>
      </c>
      <c r="X69" s="42">
        <v>0.89368198030459711</v>
      </c>
      <c r="Y69" s="42">
        <v>0.85312088338512959</v>
      </c>
      <c r="Z69" s="42">
        <v>0.80413784879561179</v>
      </c>
      <c r="AA69" s="42">
        <v>0.75593271252628413</v>
      </c>
      <c r="AB69" s="42">
        <v>0.88084922010398614</v>
      </c>
      <c r="AC69" s="43"/>
    </row>
    <row r="70" spans="1:29">
      <c r="A70" s="41">
        <v>1974</v>
      </c>
      <c r="B70" s="43"/>
      <c r="C70" s="42">
        <v>0.9687413127413127</v>
      </c>
      <c r="D70" s="42">
        <v>0.99825252283416033</v>
      </c>
      <c r="E70" s="42">
        <v>0.99889922698214817</v>
      </c>
      <c r="F70" s="42">
        <v>0.99912282150139931</v>
      </c>
      <c r="G70" s="42">
        <v>0.99919161981501514</v>
      </c>
      <c r="H70" s="42"/>
      <c r="I70" s="42">
        <v>0.99945834044700121</v>
      </c>
      <c r="J70" s="42">
        <v>0.99944410127515704</v>
      </c>
      <c r="K70" s="42">
        <v>0.99827692506676058</v>
      </c>
      <c r="L70" s="42">
        <v>0.99685613828114661</v>
      </c>
      <c r="M70" s="42">
        <v>0.9962950101439263</v>
      </c>
      <c r="N70" s="42">
        <v>0.99566248004713442</v>
      </c>
      <c r="O70" s="42">
        <v>0.99462349970314823</v>
      </c>
      <c r="P70" s="42">
        <v>0.9924485694502414</v>
      </c>
      <c r="Q70" s="42">
        <v>0.98915577864243776</v>
      </c>
      <c r="R70" s="42">
        <v>0.98409021124958806</v>
      </c>
      <c r="S70" s="42">
        <v>0.97753024251964038</v>
      </c>
      <c r="T70" s="42">
        <v>0.96825550555432027</v>
      </c>
      <c r="U70" s="42">
        <v>0.9545624096965194</v>
      </c>
      <c r="V70" s="42">
        <v>0.9335051569337055</v>
      </c>
      <c r="W70" s="42">
        <v>0.91911228815734103</v>
      </c>
      <c r="X70" s="42">
        <v>0.89903453810470157</v>
      </c>
      <c r="Y70" s="42">
        <v>0.85634093621963414</v>
      </c>
      <c r="Z70" s="42">
        <v>0.81404429953842805</v>
      </c>
      <c r="AA70" s="42">
        <v>0.76833258961773021</v>
      </c>
      <c r="AB70" s="42">
        <v>0.89337919174548586</v>
      </c>
      <c r="AC70" s="43"/>
    </row>
    <row r="71" spans="1:29">
      <c r="A71" s="41">
        <v>1975</v>
      </c>
      <c r="B71" s="43"/>
      <c r="C71" s="42">
        <v>0.97021509433962261</v>
      </c>
      <c r="D71" s="42">
        <v>0.99844935337692753</v>
      </c>
      <c r="E71" s="42">
        <v>0.99895022595871641</v>
      </c>
      <c r="F71" s="42">
        <v>0.99913548020129583</v>
      </c>
      <c r="G71" s="42">
        <v>0.99927270556616954</v>
      </c>
      <c r="H71" s="42"/>
      <c r="I71" s="42">
        <v>0.99948179703449114</v>
      </c>
      <c r="J71" s="42">
        <v>0.99944935166771709</v>
      </c>
      <c r="K71" s="42">
        <v>0.99841993335091261</v>
      </c>
      <c r="L71" s="42">
        <v>0.99701603754791635</v>
      </c>
      <c r="M71" s="42">
        <v>0.99632127007803506</v>
      </c>
      <c r="N71" s="42">
        <v>0.99587607180616988</v>
      </c>
      <c r="O71" s="42">
        <v>0.99489645212354183</v>
      </c>
      <c r="P71" s="42">
        <v>0.99284337511622656</v>
      </c>
      <c r="Q71" s="42">
        <v>0.9898220605789837</v>
      </c>
      <c r="R71" s="42">
        <v>0.98477798075179068</v>
      </c>
      <c r="S71" s="42">
        <v>0.97861620064720622</v>
      </c>
      <c r="T71" s="42">
        <v>0.96940065310679591</v>
      </c>
      <c r="U71" s="42">
        <v>0.95672393045634896</v>
      </c>
      <c r="V71" s="42">
        <v>0.93742706009523424</v>
      </c>
      <c r="W71" s="42">
        <v>0.92085406186598484</v>
      </c>
      <c r="X71" s="42">
        <v>0.89617230866481856</v>
      </c>
      <c r="Y71" s="42">
        <v>0.86219014209537104</v>
      </c>
      <c r="Z71" s="42">
        <v>0.81754860647720728</v>
      </c>
      <c r="AA71" s="42">
        <v>0.76809343775317307</v>
      </c>
      <c r="AB71" s="42">
        <v>0.87073065283182016</v>
      </c>
      <c r="AC71" s="43"/>
    </row>
    <row r="72" spans="1:29">
      <c r="A72" s="41">
        <v>1976</v>
      </c>
      <c r="B72" s="43"/>
      <c r="C72" s="42">
        <v>0.97078195488721808</v>
      </c>
      <c r="D72" s="42">
        <v>0.99842973552855385</v>
      </c>
      <c r="E72" s="42">
        <v>0.99904463997865556</v>
      </c>
      <c r="F72" s="42">
        <v>0.99911759474392181</v>
      </c>
      <c r="G72" s="42">
        <v>0.99929824463886696</v>
      </c>
      <c r="H72" s="42"/>
      <c r="I72" s="42">
        <v>0.99948718517685209</v>
      </c>
      <c r="J72" s="42">
        <v>0.99952271879272248</v>
      </c>
      <c r="K72" s="42">
        <v>0.99854852203856359</v>
      </c>
      <c r="L72" s="42">
        <v>0.99736969368529849</v>
      </c>
      <c r="M72" s="42">
        <v>0.9967468800092828</v>
      </c>
      <c r="N72" s="42">
        <v>0.99622168300348923</v>
      </c>
      <c r="O72" s="42">
        <v>0.99529739940203976</v>
      </c>
      <c r="P72" s="42">
        <v>0.99315668179576722</v>
      </c>
      <c r="Q72" s="42">
        <v>0.99004292746541334</v>
      </c>
      <c r="R72" s="42">
        <v>0.98482191215928749</v>
      </c>
      <c r="S72" s="42">
        <v>0.9788719047937362</v>
      </c>
      <c r="T72" s="42">
        <v>0.96918595490686332</v>
      </c>
      <c r="U72" s="42">
        <v>0.95653520905762723</v>
      </c>
      <c r="V72" s="42">
        <v>0.94005981717205012</v>
      </c>
      <c r="W72" s="42">
        <v>0.91918531445948315</v>
      </c>
      <c r="X72" s="42">
        <v>0.89741117887953115</v>
      </c>
      <c r="Y72" s="42">
        <v>0.85865692262943571</v>
      </c>
      <c r="Z72" s="42">
        <v>0.81283398842909504</v>
      </c>
      <c r="AA72" s="42">
        <v>0.76702004565781656</v>
      </c>
      <c r="AB72" s="42">
        <v>0.86637362637362636</v>
      </c>
      <c r="AC72" s="43"/>
    </row>
    <row r="73" spans="1:29">
      <c r="A73" s="41">
        <v>1977</v>
      </c>
      <c r="B73" s="43"/>
      <c r="C73" s="42">
        <v>0.97307746478873236</v>
      </c>
      <c r="D73" s="42">
        <v>0.99831939790603241</v>
      </c>
      <c r="E73" s="42">
        <v>0.99895266826028106</v>
      </c>
      <c r="F73" s="42">
        <v>0.99922406984067336</v>
      </c>
      <c r="G73" s="42">
        <v>0.99940152472016064</v>
      </c>
      <c r="H73" s="42"/>
      <c r="I73" s="42">
        <v>0.99951582606811606</v>
      </c>
      <c r="J73" s="42">
        <v>0.99948648945979168</v>
      </c>
      <c r="K73" s="42">
        <v>0.99859711606467083</v>
      </c>
      <c r="L73" s="42">
        <v>0.99757341600442206</v>
      </c>
      <c r="M73" s="42">
        <v>0.99686160791983458</v>
      </c>
      <c r="N73" s="42">
        <v>0.99641534198140291</v>
      </c>
      <c r="O73" s="42">
        <v>0.9954677499065826</v>
      </c>
      <c r="P73" s="42">
        <v>0.99333301131965124</v>
      </c>
      <c r="Q73" s="42">
        <v>0.99033035090287813</v>
      </c>
      <c r="R73" s="42">
        <v>0.9854211060897089</v>
      </c>
      <c r="S73" s="42">
        <v>0.97905486523400875</v>
      </c>
      <c r="T73" s="42">
        <v>0.96965590735795826</v>
      </c>
      <c r="U73" s="42">
        <v>0.95781771437071794</v>
      </c>
      <c r="V73" s="42">
        <v>0.94145897669069534</v>
      </c>
      <c r="W73" s="42">
        <v>0.92024304390784895</v>
      </c>
      <c r="X73" s="42">
        <v>0.89803450745554791</v>
      </c>
      <c r="Y73" s="42">
        <v>0.85590795015923804</v>
      </c>
      <c r="Z73" s="42">
        <v>0.80801762114537445</v>
      </c>
      <c r="AA73" s="42">
        <v>0.78083155088048284</v>
      </c>
      <c r="AB73" s="42">
        <v>0.86855226180763301</v>
      </c>
      <c r="AC73" s="43"/>
    </row>
    <row r="74" spans="1:29">
      <c r="A74" s="41">
        <v>1978</v>
      </c>
      <c r="B74" s="43"/>
      <c r="C74" s="42">
        <v>0.97338541666666667</v>
      </c>
      <c r="D74" s="42">
        <v>0.99843789616059997</v>
      </c>
      <c r="E74" s="42">
        <v>0.99899847609421399</v>
      </c>
      <c r="F74" s="42">
        <v>0.99920356631382889</v>
      </c>
      <c r="G74" s="42">
        <v>0.99928218423134796</v>
      </c>
      <c r="H74" s="42"/>
      <c r="I74" s="42">
        <v>0.99951909955214324</v>
      </c>
      <c r="J74" s="42">
        <v>0.99949420773400255</v>
      </c>
      <c r="K74" s="42">
        <v>0.99868506490273634</v>
      </c>
      <c r="L74" s="42">
        <v>0.99754707985075208</v>
      </c>
      <c r="M74" s="42">
        <v>0.99708300461957711</v>
      </c>
      <c r="N74" s="42">
        <v>0.99654251057358811</v>
      </c>
      <c r="O74" s="42">
        <v>0.99555187584928106</v>
      </c>
      <c r="P74" s="42">
        <v>0.99350882324639134</v>
      </c>
      <c r="Q74" s="42">
        <v>0.99092877774669363</v>
      </c>
      <c r="R74" s="42">
        <v>0.98560754395924455</v>
      </c>
      <c r="S74" s="42">
        <v>0.9792164340056162</v>
      </c>
      <c r="T74" s="42">
        <v>0.97008337844481918</v>
      </c>
      <c r="U74" s="42">
        <v>0.95739906542648778</v>
      </c>
      <c r="V74" s="42">
        <v>0.94226783989504104</v>
      </c>
      <c r="W74" s="42">
        <v>0.9202411051493351</v>
      </c>
      <c r="X74" s="42">
        <v>0.89842964072388432</v>
      </c>
      <c r="Y74" s="42">
        <v>0.85842825311690296</v>
      </c>
      <c r="Z74" s="42">
        <v>0.81642226260406536</v>
      </c>
      <c r="AA74" s="42">
        <v>0.75852312519259324</v>
      </c>
      <c r="AB74" s="42">
        <v>0.85930634757408619</v>
      </c>
      <c r="AC74" s="43"/>
    </row>
    <row r="75" spans="1:29">
      <c r="A75" s="41">
        <v>1979</v>
      </c>
      <c r="B75" s="43"/>
      <c r="C75" s="42">
        <v>0.97532013201320134</v>
      </c>
      <c r="D75" s="42">
        <v>0.99854005322501416</v>
      </c>
      <c r="E75" s="42">
        <v>0.99904108041370243</v>
      </c>
      <c r="F75" s="42">
        <v>0.99920034733461005</v>
      </c>
      <c r="G75" s="42">
        <v>0.9993828406814832</v>
      </c>
      <c r="H75" s="42"/>
      <c r="I75" s="42">
        <v>0.99954150781914708</v>
      </c>
      <c r="J75" s="42">
        <v>0.99956149360466218</v>
      </c>
      <c r="K75" s="42">
        <v>0.99867793982702791</v>
      </c>
      <c r="L75" s="42">
        <v>0.9975848001968588</v>
      </c>
      <c r="M75" s="42">
        <v>0.99698439865485988</v>
      </c>
      <c r="N75" s="42">
        <v>0.99649468389333729</v>
      </c>
      <c r="O75" s="42">
        <v>0.99561187530803408</v>
      </c>
      <c r="P75" s="42">
        <v>0.99378907163303665</v>
      </c>
      <c r="Q75" s="42">
        <v>0.99099901538972401</v>
      </c>
      <c r="R75" s="42">
        <v>0.98609195089403456</v>
      </c>
      <c r="S75" s="42">
        <v>0.97960441678247778</v>
      </c>
      <c r="T75" s="42">
        <v>0.97176636515558823</v>
      </c>
      <c r="U75" s="42">
        <v>0.95843394816960625</v>
      </c>
      <c r="V75" s="42">
        <v>0.94468031638963545</v>
      </c>
      <c r="W75" s="42">
        <v>0.92137354021174844</v>
      </c>
      <c r="X75" s="42">
        <v>0.90404012310291082</v>
      </c>
      <c r="Y75" s="42">
        <v>0.86301067982293034</v>
      </c>
      <c r="Z75" s="42">
        <v>0.81805117560177232</v>
      </c>
      <c r="AA75" s="42">
        <v>0.7669502862952855</v>
      </c>
      <c r="AB75" s="42">
        <v>0.86130901491403056</v>
      </c>
      <c r="AC75" s="43"/>
    </row>
    <row r="76" spans="1:29">
      <c r="A76" s="41">
        <v>1980</v>
      </c>
      <c r="B76" s="43"/>
      <c r="C76" s="42">
        <v>0.97893060334070792</v>
      </c>
      <c r="D76" s="42">
        <v>0.99858431644691181</v>
      </c>
      <c r="E76" s="42">
        <v>0.99907163235407515</v>
      </c>
      <c r="F76" s="42">
        <v>0.99923201480453394</v>
      </c>
      <c r="G76" s="42">
        <v>0.99944791425707458</v>
      </c>
      <c r="H76" s="42"/>
      <c r="I76" s="42">
        <v>0.99956099188396219</v>
      </c>
      <c r="J76" s="42">
        <v>0.9995768978774584</v>
      </c>
      <c r="K76" s="42">
        <v>0.99865521985518191</v>
      </c>
      <c r="L76" s="42">
        <v>0.99742453067231418</v>
      </c>
      <c r="M76" s="42">
        <v>0.99704564508429838</v>
      </c>
      <c r="N76" s="42">
        <v>0.99651405076504396</v>
      </c>
      <c r="O76" s="42">
        <v>0.99562655296867086</v>
      </c>
      <c r="P76" s="42">
        <v>0.99403363338018214</v>
      </c>
      <c r="Q76" s="42">
        <v>0.99102172572336977</v>
      </c>
      <c r="R76" s="42">
        <v>0.9862348681944858</v>
      </c>
      <c r="S76" s="42">
        <v>0.97974600773766574</v>
      </c>
      <c r="T76" s="42">
        <v>0.97088145525319691</v>
      </c>
      <c r="U76" s="42">
        <v>0.95719746248038517</v>
      </c>
      <c r="V76" s="42">
        <v>0.94275865399259318</v>
      </c>
      <c r="W76" s="42">
        <v>0.92021757243613067</v>
      </c>
      <c r="X76" s="42">
        <v>0.89581594477557713</v>
      </c>
      <c r="Y76" s="42">
        <v>0.85186616344743993</v>
      </c>
      <c r="Z76" s="42">
        <v>0.79395667220587562</v>
      </c>
      <c r="AA76" s="42">
        <v>0.7455624409200714</v>
      </c>
      <c r="AB76" s="42">
        <v>0.85885295694121855</v>
      </c>
      <c r="AC76" s="43"/>
    </row>
    <row r="77" spans="1:29">
      <c r="A77" s="41">
        <v>1981</v>
      </c>
      <c r="B77" s="43"/>
      <c r="C77" s="42">
        <v>0.97859878419452884</v>
      </c>
      <c r="D77" s="42">
        <v>0.99849846784851926</v>
      </c>
      <c r="E77" s="42">
        <v>0.99910091557528447</v>
      </c>
      <c r="F77" s="42">
        <v>0.99932721573660743</v>
      </c>
      <c r="G77" s="42">
        <v>0.99939449416294668</v>
      </c>
      <c r="H77" s="42"/>
      <c r="I77" s="42">
        <v>0.99959520973733096</v>
      </c>
      <c r="J77" s="42">
        <v>0.99958779494416761</v>
      </c>
      <c r="K77" s="42">
        <v>0.99875866172648675</v>
      </c>
      <c r="L77" s="42">
        <v>0.99771512226893067</v>
      </c>
      <c r="M77" s="42">
        <v>0.99713649607342025</v>
      </c>
      <c r="N77" s="42">
        <v>0.99662756930476815</v>
      </c>
      <c r="O77" s="42">
        <v>0.9957137303605591</v>
      </c>
      <c r="P77" s="42">
        <v>0.99413846027673314</v>
      </c>
      <c r="Q77" s="42">
        <v>0.99115075553501475</v>
      </c>
      <c r="R77" s="42">
        <v>0.98686682435554451</v>
      </c>
      <c r="S77" s="42">
        <v>0.98045048542301028</v>
      </c>
      <c r="T77" s="42">
        <v>0.97175596745054982</v>
      </c>
      <c r="U77" s="42">
        <v>0.95956027745643968</v>
      </c>
      <c r="V77" s="42">
        <v>0.94334755154540861</v>
      </c>
      <c r="W77" s="42">
        <v>0.92661553185608858</v>
      </c>
      <c r="X77" s="42">
        <v>0.89476053141292011</v>
      </c>
      <c r="Y77" s="42">
        <v>0.85469284987296734</v>
      </c>
      <c r="Z77" s="42">
        <v>0.81471198971636327</v>
      </c>
      <c r="AA77" s="42">
        <v>0.76123631680618153</v>
      </c>
      <c r="AB77" s="42">
        <v>0.86868772166863706</v>
      </c>
      <c r="AC77" s="43"/>
    </row>
    <row r="78" spans="1:29">
      <c r="A78" s="41">
        <v>1982</v>
      </c>
      <c r="B78" s="43"/>
      <c r="C78" s="42">
        <v>0.97890801186943621</v>
      </c>
      <c r="D78" s="42">
        <v>0.99859293942778982</v>
      </c>
      <c r="E78" s="42">
        <v>0.99912476577797726</v>
      </c>
      <c r="F78" s="42">
        <v>0.99938308143378252</v>
      </c>
      <c r="G78" s="42">
        <v>0.99952287578868904</v>
      </c>
      <c r="H78" s="42"/>
      <c r="I78" s="42">
        <v>0.99960618486047526</v>
      </c>
      <c r="J78" s="42">
        <v>0.99961277731752629</v>
      </c>
      <c r="K78" s="42">
        <v>0.99877451926642902</v>
      </c>
      <c r="L78" s="42">
        <v>0.99786129386067179</v>
      </c>
      <c r="M78" s="42">
        <v>0.99736328216326597</v>
      </c>
      <c r="N78" s="42">
        <v>0.9967089509077256</v>
      </c>
      <c r="O78" s="42">
        <v>0.99599201484553079</v>
      </c>
      <c r="P78" s="42">
        <v>0.9946603004041934</v>
      </c>
      <c r="Q78" s="42">
        <v>0.99162499603443632</v>
      </c>
      <c r="R78" s="42">
        <v>0.98743992261569224</v>
      </c>
      <c r="S78" s="42">
        <v>0.98126494956844745</v>
      </c>
      <c r="T78" s="42">
        <v>0.97196191591646453</v>
      </c>
      <c r="U78" s="42">
        <v>0.96047498825770394</v>
      </c>
      <c r="V78" s="42">
        <v>0.94383750336559935</v>
      </c>
      <c r="W78" s="42">
        <v>0.92614658317022835</v>
      </c>
      <c r="X78" s="42">
        <v>0.89792999468170254</v>
      </c>
      <c r="Y78" s="42">
        <v>0.86030241980119104</v>
      </c>
      <c r="Z78" s="42">
        <v>0.81405829759395221</v>
      </c>
      <c r="AA78" s="42">
        <v>0.75618006765547752</v>
      </c>
      <c r="AB78" s="42">
        <v>0.86908646003262646</v>
      </c>
      <c r="AC78" s="43"/>
    </row>
    <row r="79" spans="1:29">
      <c r="A79" s="41">
        <v>1983</v>
      </c>
      <c r="B79" s="43"/>
      <c r="C79" s="42">
        <v>0.97988823529411762</v>
      </c>
      <c r="D79" s="42">
        <v>0.99871949162620821</v>
      </c>
      <c r="E79" s="42">
        <v>0.99908150450758393</v>
      </c>
      <c r="F79" s="42">
        <v>0.99925203950128982</v>
      </c>
      <c r="G79" s="42">
        <v>0.99944052554696483</v>
      </c>
      <c r="H79" s="42"/>
      <c r="I79" s="42">
        <v>0.99964424176955513</v>
      </c>
      <c r="J79" s="42">
        <v>0.99961070816784992</v>
      </c>
      <c r="K79" s="42">
        <v>0.99887070808148637</v>
      </c>
      <c r="L79" s="42">
        <v>0.99800781965292817</v>
      </c>
      <c r="M79" s="42">
        <v>0.99756267988143466</v>
      </c>
      <c r="N79" s="42">
        <v>0.99689233936191679</v>
      </c>
      <c r="O79" s="42">
        <v>0.99622237826395932</v>
      </c>
      <c r="P79" s="42">
        <v>0.99459461024511786</v>
      </c>
      <c r="Q79" s="42">
        <v>0.99188335594896226</v>
      </c>
      <c r="R79" s="42">
        <v>0.98763598512627904</v>
      </c>
      <c r="S79" s="42">
        <v>0.98101427726349788</v>
      </c>
      <c r="T79" s="42">
        <v>0.97158083974446952</v>
      </c>
      <c r="U79" s="42">
        <v>0.96067738711822381</v>
      </c>
      <c r="V79" s="42">
        <v>0.94217635552979762</v>
      </c>
      <c r="W79" s="42">
        <v>0.92365868503865634</v>
      </c>
      <c r="X79" s="42">
        <v>0.89213324152900175</v>
      </c>
      <c r="Y79" s="42">
        <v>0.85934719664330039</v>
      </c>
      <c r="Z79" s="42">
        <v>0.80436799055569608</v>
      </c>
      <c r="AA79" s="42">
        <v>0.76180954761309672</v>
      </c>
      <c r="AB79" s="42">
        <v>0.85380351835488799</v>
      </c>
      <c r="AC79" s="43"/>
    </row>
    <row r="80" spans="1:29">
      <c r="A80" s="41">
        <v>1984</v>
      </c>
      <c r="B80" s="43"/>
      <c r="C80" s="42">
        <v>0.98049404761904757</v>
      </c>
      <c r="D80" s="42">
        <v>0.99875293063161752</v>
      </c>
      <c r="E80" s="42">
        <v>0.99915770732398035</v>
      </c>
      <c r="F80" s="42">
        <v>0.99939581126066435</v>
      </c>
      <c r="G80" s="42">
        <v>0.99950295803217215</v>
      </c>
      <c r="H80" s="42"/>
      <c r="I80" s="42">
        <v>0.99962819768248501</v>
      </c>
      <c r="J80" s="42">
        <v>0.99962002229946412</v>
      </c>
      <c r="K80" s="42">
        <v>0.99888942975664186</v>
      </c>
      <c r="L80" s="42">
        <v>0.9980457395984732</v>
      </c>
      <c r="M80" s="42">
        <v>0.99755660171234883</v>
      </c>
      <c r="N80" s="42">
        <v>0.99686417858564713</v>
      </c>
      <c r="O80" s="42">
        <v>0.99598935906590491</v>
      </c>
      <c r="P80" s="42">
        <v>0.99444787275953794</v>
      </c>
      <c r="Q80" s="42">
        <v>0.99187478695221032</v>
      </c>
      <c r="R80" s="42">
        <v>0.98762356404011686</v>
      </c>
      <c r="S80" s="42">
        <v>0.98124986983526352</v>
      </c>
      <c r="T80" s="42">
        <v>0.97201171413263276</v>
      </c>
      <c r="U80" s="42">
        <v>0.96086704351752639</v>
      </c>
      <c r="V80" s="42">
        <v>0.94311623568479619</v>
      </c>
      <c r="W80" s="42">
        <v>0.92521878657176715</v>
      </c>
      <c r="X80" s="42">
        <v>0.89260058163049127</v>
      </c>
      <c r="Y80" s="42">
        <v>0.8560999084485551</v>
      </c>
      <c r="Z80" s="42">
        <v>0.79848323705850865</v>
      </c>
      <c r="AA80" s="42">
        <v>0.75491246873883533</v>
      </c>
      <c r="AB80" s="42">
        <v>0.83876208269027697</v>
      </c>
      <c r="AC80" s="43"/>
    </row>
    <row r="81" spans="1:29">
      <c r="A81" s="41">
        <v>1985</v>
      </c>
      <c r="B81" s="43"/>
      <c r="C81" s="42">
        <v>0.98057636887608068</v>
      </c>
      <c r="D81" s="42">
        <v>0.99864927345731658</v>
      </c>
      <c r="E81" s="42">
        <v>0.99922141526797281</v>
      </c>
      <c r="F81" s="42">
        <v>0.99928039895979315</v>
      </c>
      <c r="G81" s="42">
        <v>0.99951633372707405</v>
      </c>
      <c r="H81" s="42"/>
      <c r="I81" s="42">
        <v>0.99963201051384853</v>
      </c>
      <c r="J81" s="42">
        <v>0.99961463012316887</v>
      </c>
      <c r="K81" s="42">
        <v>0.99879362435238517</v>
      </c>
      <c r="L81" s="42">
        <v>0.99798246801011825</v>
      </c>
      <c r="M81" s="42">
        <v>0.9975293286537753</v>
      </c>
      <c r="N81" s="42">
        <v>0.99664894140032256</v>
      </c>
      <c r="O81" s="42">
        <v>0.99584281970231281</v>
      </c>
      <c r="P81" s="42">
        <v>0.99419930034310788</v>
      </c>
      <c r="Q81" s="42">
        <v>0.99177861854123439</v>
      </c>
      <c r="R81" s="42">
        <v>0.98751592274355338</v>
      </c>
      <c r="S81" s="42">
        <v>0.98130566166571842</v>
      </c>
      <c r="T81" s="42">
        <v>0.97225332975732559</v>
      </c>
      <c r="U81" s="42">
        <v>0.96011831154464577</v>
      </c>
      <c r="V81" s="42">
        <v>0.94345710845344155</v>
      </c>
      <c r="W81" s="42">
        <v>0.92202175628423322</v>
      </c>
      <c r="X81" s="42">
        <v>0.89096869722268845</v>
      </c>
      <c r="Y81" s="42">
        <v>0.84998637478426742</v>
      </c>
      <c r="Z81" s="42">
        <v>0.79809672512888163</v>
      </c>
      <c r="AA81" s="42">
        <v>0.75305850161687893</v>
      </c>
      <c r="AB81" s="42">
        <v>0.85212275401494675</v>
      </c>
      <c r="AC81" s="43"/>
    </row>
    <row r="82" spans="1:29">
      <c r="A82" s="41">
        <v>1986</v>
      </c>
      <c r="B82" s="43"/>
      <c r="C82" s="42">
        <v>0.98045070422535208</v>
      </c>
      <c r="D82" s="42">
        <v>0.9987774481491396</v>
      </c>
      <c r="E82" s="42">
        <v>0.99909548669745418</v>
      </c>
      <c r="F82" s="42">
        <v>0.99932015613066716</v>
      </c>
      <c r="G82" s="42">
        <v>0.99947188094270711</v>
      </c>
      <c r="H82" s="42"/>
      <c r="I82" s="42">
        <v>0.99963621776249978</v>
      </c>
      <c r="J82" s="42">
        <v>0.99958411609985887</v>
      </c>
      <c r="K82" s="42">
        <v>0.99875597406101668</v>
      </c>
      <c r="L82" s="42">
        <v>0.99774923235512625</v>
      </c>
      <c r="M82" s="42">
        <v>0.99719952121143807</v>
      </c>
      <c r="N82" s="42">
        <v>0.99634490753417815</v>
      </c>
      <c r="O82" s="42">
        <v>0.99550469189329571</v>
      </c>
      <c r="P82" s="42">
        <v>0.99397501633101504</v>
      </c>
      <c r="Q82" s="42">
        <v>0.99196967078742626</v>
      </c>
      <c r="R82" s="42">
        <v>0.98737914462906229</v>
      </c>
      <c r="S82" s="42">
        <v>0.98181599157433419</v>
      </c>
      <c r="T82" s="42">
        <v>0.97293654300003962</v>
      </c>
      <c r="U82" s="42">
        <v>0.96051457060138645</v>
      </c>
      <c r="V82" s="42">
        <v>0.9451423738997875</v>
      </c>
      <c r="W82" s="42">
        <v>0.92108874428132193</v>
      </c>
      <c r="X82" s="42">
        <v>0.89334822734647201</v>
      </c>
      <c r="Y82" s="42">
        <v>0.84381622353789354</v>
      </c>
      <c r="Z82" s="42">
        <v>0.79650938296393536</v>
      </c>
      <c r="AA82" s="42">
        <v>0.74767566093064497</v>
      </c>
      <c r="AB82" s="42">
        <v>0.85125946530675323</v>
      </c>
      <c r="AC82" s="43"/>
    </row>
    <row r="83" spans="1:29">
      <c r="A83" s="41">
        <v>1987</v>
      </c>
      <c r="B83" s="43"/>
      <c r="C83" s="42">
        <v>0.98072602739726022</v>
      </c>
      <c r="D83" s="42">
        <v>0.99873315613651337</v>
      </c>
      <c r="E83" s="42">
        <v>0.99919719107976801</v>
      </c>
      <c r="F83" s="42">
        <v>0.99933668624675864</v>
      </c>
      <c r="G83" s="42">
        <v>0.99947618141374939</v>
      </c>
      <c r="H83" s="42"/>
      <c r="I83" s="42">
        <v>0.99963416856381615</v>
      </c>
      <c r="J83" s="42">
        <v>0.99957145533827307</v>
      </c>
      <c r="K83" s="42">
        <v>0.99867483022571302</v>
      </c>
      <c r="L83" s="42">
        <v>0.99766195871746488</v>
      </c>
      <c r="M83" s="42">
        <v>0.99721987919850941</v>
      </c>
      <c r="N83" s="42">
        <v>0.99624920600740685</v>
      </c>
      <c r="O83" s="42">
        <v>0.99516523916322164</v>
      </c>
      <c r="P83" s="42">
        <v>0.99399799250664422</v>
      </c>
      <c r="Q83" s="42">
        <v>0.99175206881658773</v>
      </c>
      <c r="R83" s="42">
        <v>0.987539339888722</v>
      </c>
      <c r="S83" s="42">
        <v>0.98181224634424014</v>
      </c>
      <c r="T83" s="42">
        <v>0.97327870489933233</v>
      </c>
      <c r="U83" s="42">
        <v>0.96052599855951726</v>
      </c>
      <c r="V83" s="42">
        <v>0.94556452722599249</v>
      </c>
      <c r="W83" s="42">
        <v>0.92279408371350113</v>
      </c>
      <c r="X83" s="42">
        <v>0.89315049051783779</v>
      </c>
      <c r="Y83" s="42">
        <v>0.84591409452094424</v>
      </c>
      <c r="Z83" s="42">
        <v>0.79546276153812001</v>
      </c>
      <c r="AA83" s="42">
        <v>0.74819744869661675</v>
      </c>
      <c r="AB83" s="42">
        <v>0.84418697562924494</v>
      </c>
      <c r="AC83" s="43"/>
    </row>
    <row r="84" spans="1:29">
      <c r="A84" s="41">
        <v>1988</v>
      </c>
      <c r="B84" s="43"/>
      <c r="C84" s="42">
        <v>0.98118997361477578</v>
      </c>
      <c r="D84" s="42">
        <v>0.99876998161038832</v>
      </c>
      <c r="E84" s="42">
        <v>0.99919393352698915</v>
      </c>
      <c r="F84" s="42">
        <v>0.99935012633836839</v>
      </c>
      <c r="G84" s="42">
        <v>0.99948400589097919</v>
      </c>
      <c r="H84" s="42"/>
      <c r="I84" s="42">
        <v>0.99961206020440518</v>
      </c>
      <c r="J84" s="42">
        <v>0.99960398074469048</v>
      </c>
      <c r="K84" s="42">
        <v>0.9985268507810855</v>
      </c>
      <c r="L84" s="42">
        <v>0.99751160597499955</v>
      </c>
      <c r="M84" s="42">
        <v>0.99707590013814218</v>
      </c>
      <c r="N84" s="42">
        <v>0.99609203685542413</v>
      </c>
      <c r="O84" s="42">
        <v>0.99493610911253827</v>
      </c>
      <c r="P84" s="42">
        <v>0.99386132386500126</v>
      </c>
      <c r="Q84" s="42">
        <v>0.99147013456381694</v>
      </c>
      <c r="R84" s="42">
        <v>0.98738740231629518</v>
      </c>
      <c r="S84" s="42">
        <v>0.98144212026900701</v>
      </c>
      <c r="T84" s="42">
        <v>0.97280693630242343</v>
      </c>
      <c r="U84" s="42">
        <v>0.96036702896428472</v>
      </c>
      <c r="V84" s="42">
        <v>0.94627402711108055</v>
      </c>
      <c r="W84" s="42">
        <v>0.92167593577738272</v>
      </c>
      <c r="X84" s="42">
        <v>0.89349815291365198</v>
      </c>
      <c r="Y84" s="42">
        <v>0.84347652656686289</v>
      </c>
      <c r="Z84" s="42">
        <v>0.79817143570380999</v>
      </c>
      <c r="AA84" s="42">
        <v>0.73557851879715885</v>
      </c>
      <c r="AB84" s="42">
        <v>0.84086900753567417</v>
      </c>
      <c r="AC84" s="43"/>
    </row>
    <row r="85" spans="1:29">
      <c r="A85" s="41">
        <v>1989</v>
      </c>
      <c r="B85" s="43"/>
      <c r="C85" s="42">
        <v>0.98118564356435645</v>
      </c>
      <c r="D85" s="42">
        <v>0.99861869661837976</v>
      </c>
      <c r="E85" s="42">
        <v>0.99924163735911042</v>
      </c>
      <c r="F85" s="42">
        <v>0.99936893394525972</v>
      </c>
      <c r="G85" s="42">
        <v>0.99952060647343766</v>
      </c>
      <c r="H85" s="42"/>
      <c r="I85" s="42">
        <v>0.99963767341687826</v>
      </c>
      <c r="J85" s="42">
        <v>0.99958420327314235</v>
      </c>
      <c r="K85" s="42">
        <v>0.99844325443830206</v>
      </c>
      <c r="L85" s="42">
        <v>0.99745706260159006</v>
      </c>
      <c r="M85" s="42">
        <v>0.99702902177510333</v>
      </c>
      <c r="N85" s="42">
        <v>0.99603405989937932</v>
      </c>
      <c r="O85" s="42">
        <v>0.99483957668033018</v>
      </c>
      <c r="P85" s="42">
        <v>0.99366625355295946</v>
      </c>
      <c r="Q85" s="42">
        <v>0.99134388480764668</v>
      </c>
      <c r="R85" s="42">
        <v>0.98717889004737314</v>
      </c>
      <c r="S85" s="42">
        <v>0.98101205326150476</v>
      </c>
      <c r="T85" s="42">
        <v>0.97304443407605756</v>
      </c>
      <c r="U85" s="42">
        <v>0.96100930957123931</v>
      </c>
      <c r="V85" s="42">
        <v>0.94649492884866615</v>
      </c>
      <c r="W85" s="42">
        <v>0.92457963719072811</v>
      </c>
      <c r="X85" s="42">
        <v>0.89765590439363341</v>
      </c>
      <c r="Y85" s="42">
        <v>0.84201751467922237</v>
      </c>
      <c r="Z85" s="42">
        <v>0.79586777883816917</v>
      </c>
      <c r="AA85" s="42">
        <v>0.73602244361483571</v>
      </c>
      <c r="AB85" s="42">
        <v>0.84158492916082828</v>
      </c>
      <c r="AC85" s="43"/>
    </row>
    <row r="86" spans="1:29">
      <c r="A86" s="41">
        <v>1990</v>
      </c>
      <c r="B86" s="43"/>
      <c r="C86" s="42">
        <v>0.98267361111111107</v>
      </c>
      <c r="D86" s="42">
        <v>0.99869993434011817</v>
      </c>
      <c r="E86" s="42">
        <v>0.99923309258043336</v>
      </c>
      <c r="F86" s="42">
        <v>0.99942744583059751</v>
      </c>
      <c r="G86" s="42">
        <v>0.99952724885095212</v>
      </c>
      <c r="H86" s="42"/>
      <c r="I86" s="42">
        <v>0.99965811489124368</v>
      </c>
      <c r="J86" s="42">
        <v>0.99959953837276394</v>
      </c>
      <c r="K86" s="42">
        <v>0.99823785594639869</v>
      </c>
      <c r="L86" s="42">
        <v>0.99740414507772024</v>
      </c>
      <c r="M86" s="42">
        <v>0.9969115990990991</v>
      </c>
      <c r="N86" s="42">
        <v>0.99609669947886503</v>
      </c>
      <c r="O86" s="42">
        <v>0.99498204787234046</v>
      </c>
      <c r="P86" s="42">
        <v>0.99386803278688529</v>
      </c>
      <c r="Q86" s="42">
        <v>0.99150446428571426</v>
      </c>
      <c r="R86" s="42">
        <v>0.98792827586206899</v>
      </c>
      <c r="S86" s="42">
        <v>0.9817911184210526</v>
      </c>
      <c r="T86" s="42">
        <v>0.973637707948244</v>
      </c>
      <c r="U86" s="42">
        <v>0.96302591792656589</v>
      </c>
      <c r="V86" s="42">
        <v>0.94804645571317159</v>
      </c>
      <c r="W86" s="42">
        <v>0.92811558750418333</v>
      </c>
      <c r="X86" s="42">
        <v>0.89667310463127359</v>
      </c>
      <c r="Y86" s="42">
        <v>0.85005114696354045</v>
      </c>
      <c r="Z86" s="42">
        <v>0.78956796873182422</v>
      </c>
      <c r="AA86" s="42">
        <v>0.75289280718857288</v>
      </c>
      <c r="AB86" s="42">
        <v>0.8495430566906903</v>
      </c>
      <c r="AC86" s="43"/>
    </row>
    <row r="87" spans="1:29">
      <c r="A87" s="41">
        <v>1991</v>
      </c>
      <c r="B87" s="43"/>
      <c r="C87" s="42">
        <v>0.98413882863340563</v>
      </c>
      <c r="D87" s="42">
        <v>0.99875611285266452</v>
      </c>
      <c r="E87" s="42">
        <v>0.9992426332288401</v>
      </c>
      <c r="F87" s="42">
        <v>0.99935799373040757</v>
      </c>
      <c r="G87" s="42">
        <v>0.99956614420062695</v>
      </c>
      <c r="H87" s="42"/>
      <c r="I87" s="42">
        <v>0.99967379385964916</v>
      </c>
      <c r="J87" s="42">
        <v>0.99957628062360804</v>
      </c>
      <c r="K87" s="42">
        <v>0.99805520774046674</v>
      </c>
      <c r="L87" s="42">
        <v>0.99728870056497176</v>
      </c>
      <c r="M87" s="42">
        <v>0.99688613303269447</v>
      </c>
      <c r="N87" s="42">
        <v>0.99621112372304199</v>
      </c>
      <c r="O87" s="42">
        <v>0.99500319081046584</v>
      </c>
      <c r="P87" s="42">
        <v>0.99376811594202896</v>
      </c>
      <c r="Q87" s="42">
        <v>0.99147830802603032</v>
      </c>
      <c r="R87" s="42">
        <v>0.98818424566088114</v>
      </c>
      <c r="S87" s="42">
        <v>0.98222132471728596</v>
      </c>
      <c r="T87" s="42">
        <v>0.97468909090909095</v>
      </c>
      <c r="U87" s="42">
        <v>0.96364194144956383</v>
      </c>
      <c r="V87" s="42">
        <v>0.94936983746454517</v>
      </c>
      <c r="W87" s="42">
        <v>0.93069999999999997</v>
      </c>
      <c r="X87" s="42">
        <v>0.89467052764207877</v>
      </c>
      <c r="Y87" s="42">
        <v>0.85177060482607336</v>
      </c>
      <c r="Z87" s="42">
        <v>0.7866108551837907</v>
      </c>
      <c r="AA87" s="42">
        <v>0.73131665214324248</v>
      </c>
      <c r="AB87" s="42">
        <v>0.84635742115709767</v>
      </c>
      <c r="AC87" s="43"/>
    </row>
    <row r="88" spans="1:29">
      <c r="A88" s="40">
        <v>1992</v>
      </c>
      <c r="B88" s="40"/>
      <c r="C88" s="42">
        <v>0.98391376478024417</v>
      </c>
      <c r="D88" s="42">
        <v>0.99891366260657177</v>
      </c>
      <c r="E88" s="42">
        <v>0.99924661165109008</v>
      </c>
      <c r="F88" s="42">
        <v>0.99950179157572083</v>
      </c>
      <c r="G88" s="42">
        <v>0.99960143326057671</v>
      </c>
      <c r="H88" s="42"/>
      <c r="I88" s="42">
        <v>0.99965629936108114</v>
      </c>
      <c r="J88" s="42">
        <v>0.99960498323255043</v>
      </c>
      <c r="K88" s="42">
        <v>0.99812762640639829</v>
      </c>
      <c r="L88" s="42">
        <v>0.9973699442956403</v>
      </c>
      <c r="M88" s="42">
        <v>0.99692184658582317</v>
      </c>
      <c r="N88" s="42">
        <v>0.99637728633951561</v>
      </c>
      <c r="O88" s="42">
        <v>0.99511168622288659</v>
      </c>
      <c r="P88" s="42">
        <v>0.99398053024416089</v>
      </c>
      <c r="Q88" s="42">
        <v>0.99123768376685628</v>
      </c>
      <c r="R88" s="42">
        <v>0.98905725236802955</v>
      </c>
      <c r="S88" s="42">
        <v>0.98214196412583543</v>
      </c>
      <c r="T88" s="42">
        <v>0.97606013061725516</v>
      </c>
      <c r="U88" s="42">
        <v>0.96648352315585218</v>
      </c>
      <c r="V88" s="42">
        <v>0.94968617494626906</v>
      </c>
      <c r="W88" s="42">
        <v>0.93523306006631135</v>
      </c>
      <c r="X88" s="42">
        <v>0.89838251960091031</v>
      </c>
      <c r="Y88" s="42">
        <v>0.84767950955271743</v>
      </c>
      <c r="Z88" s="42">
        <v>0.78928510019912257</v>
      </c>
      <c r="AA88" s="42">
        <v>0.74905465795806125</v>
      </c>
      <c r="AB88" s="42">
        <v>0.85098335854765506</v>
      </c>
      <c r="AC88" s="47"/>
    </row>
    <row r="89" spans="1:29">
      <c r="A89" s="40">
        <v>1993</v>
      </c>
      <c r="B89" s="40"/>
      <c r="C89" s="42">
        <v>0.98389115243340319</v>
      </c>
      <c r="D89" s="42">
        <v>0.99884509022282431</v>
      </c>
      <c r="E89" s="42">
        <v>0.99925327039355172</v>
      </c>
      <c r="F89" s="42">
        <v>0.99938772974390899</v>
      </c>
      <c r="G89" s="42">
        <v>0.99951978803443842</v>
      </c>
      <c r="H89" s="42"/>
      <c r="I89" s="42">
        <v>0.99968745488323985</v>
      </c>
      <c r="J89" s="42">
        <v>0.99958202913854011</v>
      </c>
      <c r="K89" s="42">
        <v>0.99801034016782986</v>
      </c>
      <c r="L89" s="42">
        <v>0.99716130726628094</v>
      </c>
      <c r="M89" s="42">
        <v>0.99696567028057248</v>
      </c>
      <c r="N89" s="42">
        <v>0.9961227179032538</v>
      </c>
      <c r="O89" s="42">
        <v>0.99500018741244323</v>
      </c>
      <c r="P89" s="42">
        <v>0.99326971068378223</v>
      </c>
      <c r="Q89" s="42">
        <v>0.99146564602941711</v>
      </c>
      <c r="R89" s="42">
        <v>0.98808236954011242</v>
      </c>
      <c r="S89" s="42">
        <v>0.98256283366232677</v>
      </c>
      <c r="T89" s="42">
        <v>0.97501341073071612</v>
      </c>
      <c r="U89" s="42">
        <v>0.96502704819719487</v>
      </c>
      <c r="V89" s="42">
        <v>0.94966998955559323</v>
      </c>
      <c r="W89" s="42">
        <v>0.93134044398050331</v>
      </c>
      <c r="X89" s="42">
        <v>0.89740844331789182</v>
      </c>
      <c r="Y89" s="42">
        <v>0.86059779627278565</v>
      </c>
      <c r="Z89" s="42">
        <v>0.82281630074237877</v>
      </c>
      <c r="AA89" s="42">
        <v>0.76309714082756175</v>
      </c>
      <c r="AB89" s="42">
        <v>0.74049079754601221</v>
      </c>
      <c r="AC89" s="48"/>
    </row>
    <row r="90" spans="1:29">
      <c r="A90" s="40">
        <v>1994</v>
      </c>
      <c r="B90" s="40"/>
      <c r="C90" s="42">
        <v>0.98467596534587032</v>
      </c>
      <c r="D90" s="42">
        <v>0.9988449108199704</v>
      </c>
      <c r="E90" s="42">
        <v>0.99926884045717712</v>
      </c>
      <c r="F90" s="42">
        <v>0.99942126459639757</v>
      </c>
      <c r="G90" s="42">
        <v>0.99949747666600774</v>
      </c>
      <c r="H90" s="42"/>
      <c r="I90" s="42">
        <v>0.99966984502679113</v>
      </c>
      <c r="J90" s="42">
        <v>0.99957382787186355</v>
      </c>
      <c r="K90" s="42">
        <v>0.99801455554673624</v>
      </c>
      <c r="L90" s="42">
        <v>0.99731566129854266</v>
      </c>
      <c r="M90" s="42">
        <v>0.99698860007321111</v>
      </c>
      <c r="N90" s="42">
        <v>0.99602499881355455</v>
      </c>
      <c r="O90" s="42">
        <v>0.99501468359900269</v>
      </c>
      <c r="P90" s="42">
        <v>0.99326477394653556</v>
      </c>
      <c r="Q90" s="42">
        <v>0.99135653126510981</v>
      </c>
      <c r="R90" s="42">
        <v>0.98799574226208342</v>
      </c>
      <c r="S90" s="42">
        <v>0.98338444705752937</v>
      </c>
      <c r="T90" s="42">
        <v>0.97581482433017408</v>
      </c>
      <c r="U90" s="42">
        <v>0.96650695806853404</v>
      </c>
      <c r="V90" s="42">
        <v>0.95010925862713114</v>
      </c>
      <c r="W90" s="42">
        <v>0.93378211124409238</v>
      </c>
      <c r="X90" s="42">
        <v>0.89985121156298709</v>
      </c>
      <c r="Y90" s="42">
        <v>0.86632257276364411</v>
      </c>
      <c r="Z90" s="42">
        <v>0.83486538531410093</v>
      </c>
      <c r="AA90" s="42">
        <v>0.78235392600033482</v>
      </c>
      <c r="AB90" s="42">
        <v>0.74561403508771928</v>
      </c>
      <c r="AC90" s="48"/>
    </row>
    <row r="91" spans="1:29">
      <c r="A91" s="40">
        <v>1995</v>
      </c>
      <c r="B91" s="40"/>
      <c r="C91" s="42">
        <v>0.9860872149995088</v>
      </c>
      <c r="D91" s="42">
        <v>0.99891788593610031</v>
      </c>
      <c r="E91" s="42">
        <v>0.99930486712451483</v>
      </c>
      <c r="F91" s="42">
        <v>0.99948880262765005</v>
      </c>
      <c r="G91" s="42">
        <v>0.99958435353836961</v>
      </c>
      <c r="H91" s="42"/>
      <c r="I91" s="42">
        <v>0.99968918549221153</v>
      </c>
      <c r="J91" s="42">
        <v>0.99959367832901747</v>
      </c>
      <c r="K91" s="42">
        <v>0.99825112231127267</v>
      </c>
      <c r="L91" s="42">
        <v>0.99748899551446846</v>
      </c>
      <c r="M91" s="42">
        <v>0.99713212288980935</v>
      </c>
      <c r="N91" s="42">
        <v>0.99619880427983254</v>
      </c>
      <c r="O91" s="42">
        <v>0.99507787132489933</v>
      </c>
      <c r="P91" s="42">
        <v>0.99337482160367374</v>
      </c>
      <c r="Q91" s="42">
        <v>0.99130920001871148</v>
      </c>
      <c r="R91" s="42">
        <v>0.98810842193444715</v>
      </c>
      <c r="S91" s="42">
        <v>0.98356022117249042</v>
      </c>
      <c r="T91" s="42">
        <v>0.97552538583836101</v>
      </c>
      <c r="U91" s="42">
        <v>0.96722060963557266</v>
      </c>
      <c r="V91" s="42">
        <v>0.95051483180751417</v>
      </c>
      <c r="W91" s="42">
        <v>0.9339833665662497</v>
      </c>
      <c r="X91" s="42">
        <v>0.90153613349715056</v>
      </c>
      <c r="Y91" s="42">
        <v>0.85922774675765901</v>
      </c>
      <c r="Z91" s="42">
        <v>0.84242362800756965</v>
      </c>
      <c r="AA91" s="42">
        <v>0.79060554612337297</v>
      </c>
      <c r="AB91" s="42">
        <v>0.76315789473684215</v>
      </c>
      <c r="AC91" s="40"/>
    </row>
    <row r="92" spans="1:29">
      <c r="A92" s="40">
        <v>1996</v>
      </c>
      <c r="B92" s="40"/>
      <c r="C92" s="42">
        <v>0.98600421500666346</v>
      </c>
      <c r="D92" s="42">
        <v>0.99910716506103969</v>
      </c>
      <c r="E92" s="42">
        <v>0.99935948797857199</v>
      </c>
      <c r="F92" s="42">
        <v>0.999471092345942</v>
      </c>
      <c r="G92" s="42">
        <v>0.99958269671331201</v>
      </c>
      <c r="H92" s="42"/>
      <c r="I92" s="42">
        <v>0.99969388635615331</v>
      </c>
      <c r="J92" s="42">
        <v>0.99962117915408755</v>
      </c>
      <c r="K92" s="42">
        <v>0.99838873168920017</v>
      </c>
      <c r="L92" s="42">
        <v>0.99759732292628323</v>
      </c>
      <c r="M92" s="42">
        <v>0.99745291177973927</v>
      </c>
      <c r="N92" s="42">
        <v>0.99672969593095451</v>
      </c>
      <c r="O92" s="42">
        <v>0.99575246349501312</v>
      </c>
      <c r="P92" s="42">
        <v>0.9941053608437227</v>
      </c>
      <c r="Q92" s="42">
        <v>0.99182732134175988</v>
      </c>
      <c r="R92" s="42">
        <v>0.98886122439034119</v>
      </c>
      <c r="S92" s="42">
        <v>0.98400434556757688</v>
      </c>
      <c r="T92" s="42">
        <v>0.97590095674552624</v>
      </c>
      <c r="U92" s="42">
        <v>0.96880524926557299</v>
      </c>
      <c r="V92" s="42">
        <v>0.9516956689718119</v>
      </c>
      <c r="W92" s="42">
        <v>0.93449696533471294</v>
      </c>
      <c r="X92" s="42">
        <v>0.90380655289824041</v>
      </c>
      <c r="Y92" s="42">
        <v>0.86290000570418113</v>
      </c>
      <c r="Z92" s="42">
        <v>0.8421122816375517</v>
      </c>
      <c r="AA92" s="42">
        <v>0.82482678983833724</v>
      </c>
      <c r="AB92" s="42">
        <v>0.76306620209059228</v>
      </c>
      <c r="AC92" s="40"/>
    </row>
    <row r="93" spans="1:29">
      <c r="A93" s="40">
        <v>1997</v>
      </c>
      <c r="B93" s="40"/>
      <c r="C93" s="42">
        <v>0.98654444196020241</v>
      </c>
      <c r="D93" s="42">
        <v>0.9991421129559539</v>
      </c>
      <c r="E93" s="42">
        <v>0.99942476938087088</v>
      </c>
      <c r="F93" s="42">
        <v>0.99949171432361428</v>
      </c>
      <c r="G93" s="42">
        <v>0.99963304253607277</v>
      </c>
      <c r="H93" s="42"/>
      <c r="I93" s="42">
        <v>0.99971601648232811</v>
      </c>
      <c r="J93" s="42">
        <v>0.99965928162481499</v>
      </c>
      <c r="K93" s="42">
        <v>0.99856388705241317</v>
      </c>
      <c r="L93" s="42">
        <v>0.99770100563233721</v>
      </c>
      <c r="M93" s="42">
        <v>0.99766471711322191</v>
      </c>
      <c r="N93" s="42">
        <v>0.99733157562275132</v>
      </c>
      <c r="O93" s="42">
        <v>0.99646302561209232</v>
      </c>
      <c r="P93" s="42">
        <v>0.9950088789229129</v>
      </c>
      <c r="Q93" s="42">
        <v>0.9923382990844537</v>
      </c>
      <c r="R93" s="42">
        <v>0.98942707598309831</v>
      </c>
      <c r="S93" s="42">
        <v>0.98437053886789616</v>
      </c>
      <c r="T93" s="42">
        <v>0.9766448424375368</v>
      </c>
      <c r="U93" s="42">
        <v>0.96960752262475502</v>
      </c>
      <c r="V93" s="42">
        <v>0.95335913214489632</v>
      </c>
      <c r="W93" s="42">
        <v>0.93685288306089454</v>
      </c>
      <c r="X93" s="42">
        <v>0.90732981516348876</v>
      </c>
      <c r="Y93" s="42">
        <v>0.8634107329987315</v>
      </c>
      <c r="Z93" s="42">
        <v>0.84217380256638297</v>
      </c>
      <c r="AA93" s="42">
        <v>0.82387643462404803</v>
      </c>
      <c r="AB93" s="42">
        <v>0.72636815920398012</v>
      </c>
      <c r="AC93" s="40"/>
    </row>
    <row r="94" spans="1:29">
      <c r="A94" s="36">
        <v>1998</v>
      </c>
      <c r="C94" s="96">
        <v>0.98658320184428749</v>
      </c>
      <c r="D94" s="96">
        <v>0.99946651439854184</v>
      </c>
      <c r="E94" s="96">
        <v>0.99946651439854184</v>
      </c>
      <c r="F94" s="96">
        <v>0.99946651439854184</v>
      </c>
      <c r="G94" s="96">
        <v>0.99946651439854184</v>
      </c>
      <c r="H94" s="96"/>
      <c r="I94" s="96">
        <v>0.99726450661904353</v>
      </c>
      <c r="J94" s="96">
        <v>0.99971318637326967</v>
      </c>
      <c r="K94" s="96">
        <v>0.99966000017969392</v>
      </c>
      <c r="L94" s="96">
        <v>0.99857079852546282</v>
      </c>
      <c r="M94" s="96">
        <v>0.9980781895718619</v>
      </c>
      <c r="N94" s="96">
        <v>0.99799577470570833</v>
      </c>
      <c r="O94" s="96">
        <v>0.99773611964761322</v>
      </c>
      <c r="P94" s="96">
        <v>0.99660739869331227</v>
      </c>
      <c r="Q94" s="96">
        <v>0.99436353604208638</v>
      </c>
      <c r="R94" s="96">
        <v>0.99073341043330432</v>
      </c>
      <c r="S94" s="96">
        <v>0.98690615318633323</v>
      </c>
      <c r="T94" s="96">
        <v>0.98183582853071594</v>
      </c>
      <c r="U94" s="96">
        <v>0.97364265324334986</v>
      </c>
      <c r="V94" s="96">
        <v>0.96008060453400501</v>
      </c>
      <c r="W94" s="96">
        <v>0.93601252242428501</v>
      </c>
      <c r="X94" s="96">
        <v>0.87887852698884361</v>
      </c>
      <c r="Y94" s="96">
        <v>0.86174449529518182</v>
      </c>
      <c r="Z94" s="98">
        <v>0.83049312311304935</v>
      </c>
      <c r="AA94" s="98">
        <v>0.79983349191246433</v>
      </c>
      <c r="AB94" s="98">
        <v>0.79837067209775969</v>
      </c>
    </row>
    <row r="95" spans="1:29">
      <c r="A95" s="36">
        <v>1999</v>
      </c>
      <c r="C95" s="96">
        <v>0.98689633943987798</v>
      </c>
      <c r="D95" s="96">
        <v>0.9994779851515776</v>
      </c>
      <c r="E95" s="96">
        <v>0.9994779851515776</v>
      </c>
      <c r="F95" s="96">
        <v>0.9994779851515776</v>
      </c>
      <c r="G95" s="96">
        <v>0.9994779851515776</v>
      </c>
      <c r="H95" s="96"/>
      <c r="I95" s="96">
        <v>0.99729884144156655</v>
      </c>
      <c r="J95" s="96">
        <v>0.99973478581699504</v>
      </c>
      <c r="K95" s="96">
        <v>0.99968560040555687</v>
      </c>
      <c r="L95" s="96">
        <v>0.99866596088104986</v>
      </c>
      <c r="M95" s="96">
        <v>0.99811519156629491</v>
      </c>
      <c r="N95" s="96">
        <v>0.99815262066498323</v>
      </c>
      <c r="O95" s="96">
        <v>0.99788502811401913</v>
      </c>
      <c r="P95" s="96">
        <v>0.99678473971624471</v>
      </c>
      <c r="Q95" s="96">
        <v>0.99452077722593835</v>
      </c>
      <c r="R95" s="96">
        <v>0.9910900225183279</v>
      </c>
      <c r="S95" s="96">
        <v>0.98679183790646041</v>
      </c>
      <c r="T95" s="96">
        <v>0.98170725363573541</v>
      </c>
      <c r="U95" s="96">
        <v>0.97403761076431827</v>
      </c>
      <c r="V95" s="96">
        <v>0.96077513757736432</v>
      </c>
      <c r="W95" s="96">
        <v>0.93637171678196396</v>
      </c>
      <c r="X95" s="96">
        <v>0.87883465913077874</v>
      </c>
      <c r="Y95" s="96">
        <v>0.85972085154377553</v>
      </c>
      <c r="Z95" s="98">
        <v>0.81230976144970624</v>
      </c>
      <c r="AA95" s="98">
        <v>0.7946325731398296</v>
      </c>
      <c r="AB95" s="98">
        <v>0.83763345195729544</v>
      </c>
    </row>
    <row r="96" spans="1:29">
      <c r="A96" s="36">
        <v>2000</v>
      </c>
      <c r="C96" s="96">
        <v>0.98718171155727974</v>
      </c>
      <c r="D96" s="96">
        <v>0.99952272553982946</v>
      </c>
      <c r="E96" s="96">
        <v>0.99952272553982946</v>
      </c>
      <c r="F96" s="96">
        <v>0.99952272553982946</v>
      </c>
      <c r="G96" s="96">
        <v>0.99952272553982946</v>
      </c>
      <c r="H96" s="96"/>
      <c r="I96" s="96">
        <v>0.99728174590456409</v>
      </c>
      <c r="J96" s="96">
        <v>0.99978095093475483</v>
      </c>
      <c r="K96" s="96">
        <v>0.99970487929838259</v>
      </c>
      <c r="L96" s="96">
        <v>0.99876533151477476</v>
      </c>
      <c r="M96" s="96">
        <v>0.99807992196737305</v>
      </c>
      <c r="N96" s="96">
        <v>0.99811456625791661</v>
      </c>
      <c r="O96" s="96">
        <v>0.99797287614740982</v>
      </c>
      <c r="P96" s="96">
        <v>0.99697463567963385</v>
      </c>
      <c r="Q96" s="96">
        <v>0.99483682710552379</v>
      </c>
      <c r="R96" s="96">
        <v>0.99174517200042678</v>
      </c>
      <c r="S96" s="96">
        <v>0.98650584540709985</v>
      </c>
      <c r="T96" s="96">
        <v>0.98235471904698091</v>
      </c>
      <c r="U96" s="96">
        <v>0.97461001683486226</v>
      </c>
      <c r="V96" s="96">
        <v>0.96256896691013982</v>
      </c>
      <c r="W96" s="96">
        <v>0.93897340688402409</v>
      </c>
      <c r="X96" s="96">
        <v>0.88666534574995048</v>
      </c>
      <c r="Y96" s="96">
        <v>0.86730786133119042</v>
      </c>
      <c r="Z96" s="98">
        <v>0.81005176273083379</v>
      </c>
      <c r="AA96" s="98">
        <v>0.75727055268790133</v>
      </c>
      <c r="AB96" s="98">
        <v>0.81814236111111116</v>
      </c>
    </row>
    <row r="97" spans="1:28">
      <c r="A97" s="36">
        <v>2001</v>
      </c>
      <c r="C97" s="96">
        <v>0.98817725759860708</v>
      </c>
      <c r="D97" s="96">
        <v>0.99953161974039517</v>
      </c>
      <c r="E97" s="96">
        <v>0.99953161974039517</v>
      </c>
      <c r="F97" s="96">
        <v>0.99953161974039517</v>
      </c>
      <c r="G97" s="96">
        <v>0.99953161974039517</v>
      </c>
      <c r="H97" s="96"/>
      <c r="I97" s="96">
        <v>0.99731845348971859</v>
      </c>
      <c r="J97" s="96">
        <v>0.99978914160185073</v>
      </c>
      <c r="K97" s="96">
        <v>0.99970056751316549</v>
      </c>
      <c r="L97" s="96">
        <v>0.99879354299582268</v>
      </c>
      <c r="M97" s="96">
        <v>0.99797888417135283</v>
      </c>
      <c r="N97" s="96">
        <v>0.99818096329158834</v>
      </c>
      <c r="O97" s="96">
        <v>0.9979481941243471</v>
      </c>
      <c r="P97" s="96">
        <v>0.99697551548658148</v>
      </c>
      <c r="Q97" s="96">
        <v>0.99509226767747072</v>
      </c>
      <c r="R97" s="96">
        <v>0.99206342203064035</v>
      </c>
      <c r="S97" s="96">
        <v>0.98630306048435112</v>
      </c>
      <c r="T97" s="96">
        <v>0.98238148033911588</v>
      </c>
      <c r="U97" s="96">
        <v>0.97530272957695019</v>
      </c>
      <c r="V97" s="96">
        <v>0.96235733047641869</v>
      </c>
      <c r="W97" s="96">
        <v>0.94225875332728815</v>
      </c>
      <c r="X97" s="96">
        <v>0.89299460247329709</v>
      </c>
      <c r="Y97" s="96">
        <v>0.87189867910619112</v>
      </c>
      <c r="Z97" s="98">
        <v>0.82775134593714783</v>
      </c>
      <c r="AA97" s="98">
        <v>0.78690448251584133</v>
      </c>
      <c r="AB97" s="98">
        <v>0.81210325856961485</v>
      </c>
    </row>
    <row r="98" spans="1:28">
      <c r="A98" s="36">
        <v>2002</v>
      </c>
      <c r="C98" s="96">
        <v>0.98819389362438981</v>
      </c>
      <c r="D98" s="96">
        <v>0.99951474672125007</v>
      </c>
      <c r="E98" s="96">
        <v>0.99951474672125007</v>
      </c>
      <c r="F98" s="96">
        <v>0.99951474672125007</v>
      </c>
      <c r="G98" s="96">
        <v>0.99951474672125007</v>
      </c>
      <c r="H98" s="96"/>
      <c r="I98" s="96">
        <v>0.99729858201988708</v>
      </c>
      <c r="J98" s="96">
        <v>0.99979839635360357</v>
      </c>
      <c r="K98" s="96">
        <v>0.99967983044541897</v>
      </c>
      <c r="L98" s="96">
        <v>0.99889499928897629</v>
      </c>
      <c r="M98" s="96">
        <v>0.99797210052324303</v>
      </c>
      <c r="N98" s="96">
        <v>0.9981709305776334</v>
      </c>
      <c r="O98" s="96">
        <v>0.99791659334509453</v>
      </c>
      <c r="P98" s="96">
        <v>0.99705201567027413</v>
      </c>
      <c r="Q98" s="96">
        <v>0.99542070387723847</v>
      </c>
      <c r="R98" s="96">
        <v>0.99231170908138899</v>
      </c>
      <c r="S98" s="96">
        <v>0.98663547202053847</v>
      </c>
      <c r="T98" s="96">
        <v>0.9821040857065555</v>
      </c>
      <c r="U98" s="96">
        <v>0.97498914594058173</v>
      </c>
      <c r="V98" s="96">
        <v>0.96339562244070753</v>
      </c>
      <c r="W98" s="96">
        <v>0.94440919828990622</v>
      </c>
      <c r="X98" s="96">
        <v>0.89926933628247319</v>
      </c>
      <c r="Y98" s="96">
        <v>0.87661274401644385</v>
      </c>
      <c r="Z98" s="98">
        <v>0.83079847908745252</v>
      </c>
      <c r="AA98" s="98">
        <v>0.79264140582097742</v>
      </c>
      <c r="AB98" s="98">
        <v>0.79762912785774764</v>
      </c>
    </row>
    <row r="99" spans="1:28">
      <c r="A99" s="36">
        <v>2003</v>
      </c>
      <c r="C99" s="96">
        <v>0.98809870015421897</v>
      </c>
      <c r="D99" s="96">
        <v>0.99952195742875327</v>
      </c>
      <c r="E99" s="96">
        <v>0.99952195742875327</v>
      </c>
      <c r="F99" s="96">
        <v>0.99952195742875327</v>
      </c>
      <c r="G99" s="96">
        <v>0.99952195742875327</v>
      </c>
      <c r="H99" s="96"/>
      <c r="I99" s="96">
        <v>0.99720440385825382</v>
      </c>
      <c r="J99" s="96">
        <v>0.99982075389674852</v>
      </c>
      <c r="K99" s="96">
        <v>0.99968472883558368</v>
      </c>
      <c r="L99" s="96">
        <v>0.99890685123467005</v>
      </c>
      <c r="M99" s="96">
        <v>0.99794133437900479</v>
      </c>
      <c r="N99" s="96">
        <v>0.99820902918348475</v>
      </c>
      <c r="O99" s="96">
        <v>0.99796318482739643</v>
      </c>
      <c r="P99" s="96">
        <v>0.99728835257747184</v>
      </c>
      <c r="Q99" s="96">
        <v>0.99552482974100831</v>
      </c>
      <c r="R99" s="96">
        <v>0.99226361918919759</v>
      </c>
      <c r="S99" s="96">
        <v>0.98691027006189602</v>
      </c>
      <c r="T99" s="96">
        <v>0.98208989217700982</v>
      </c>
      <c r="U99" s="96">
        <v>0.97511814238667704</v>
      </c>
      <c r="V99" s="96">
        <v>0.96396002765722166</v>
      </c>
      <c r="W99" s="96">
        <v>0.94496901648485909</v>
      </c>
      <c r="X99" s="96">
        <v>0.90516346916770085</v>
      </c>
      <c r="Y99" s="96">
        <v>0.88154350037447327</v>
      </c>
      <c r="Z99" s="98">
        <v>0.84463948814699363</v>
      </c>
      <c r="AA99" s="98">
        <v>0.80406504065040652</v>
      </c>
      <c r="AB99" s="98">
        <v>0.81489184692179695</v>
      </c>
    </row>
    <row r="100" spans="1:28">
      <c r="A100" s="36">
        <v>2004</v>
      </c>
      <c r="C100" s="96">
        <v>0.98828065394509768</v>
      </c>
      <c r="D100" s="96">
        <v>0.99957085319505645</v>
      </c>
      <c r="E100" s="96">
        <v>0.99957085319505645</v>
      </c>
      <c r="F100" s="96">
        <v>0.99957085319505645</v>
      </c>
      <c r="G100" s="96">
        <v>0.99957085319505645</v>
      </c>
      <c r="H100" s="96"/>
      <c r="I100" s="96">
        <v>0.99717901941010501</v>
      </c>
      <c r="J100" s="96">
        <v>0.99980760373125166</v>
      </c>
      <c r="K100" s="96">
        <v>0.99972606701702704</v>
      </c>
      <c r="L100" s="96">
        <v>0.99892201534395575</v>
      </c>
      <c r="M100" s="96">
        <v>0.99808825069504681</v>
      </c>
      <c r="N100" s="96">
        <v>0.99819258773450326</v>
      </c>
      <c r="O100" s="96">
        <v>0.9979933103683295</v>
      </c>
      <c r="P100" s="96">
        <v>0.99752996924559867</v>
      </c>
      <c r="Q100" s="96">
        <v>0.9959196242553725</v>
      </c>
      <c r="R100" s="96">
        <v>0.9926475088139427</v>
      </c>
      <c r="S100" s="96">
        <v>0.98778490707211886</v>
      </c>
      <c r="T100" s="96">
        <v>0.98179748158471036</v>
      </c>
      <c r="U100" s="96">
        <v>0.97589084216208477</v>
      </c>
      <c r="V100" s="96">
        <v>0.96516848746975403</v>
      </c>
      <c r="W100" s="96">
        <v>0.94775764537325236</v>
      </c>
      <c r="X100" s="96">
        <v>0.91176871145353022</v>
      </c>
      <c r="Y100" s="96">
        <v>0.88706674380686901</v>
      </c>
      <c r="Z100" s="98">
        <v>0.8460508356725297</v>
      </c>
      <c r="AA100" s="98">
        <v>0.81701799980748868</v>
      </c>
      <c r="AB100" s="98">
        <v>0.819006309148265</v>
      </c>
    </row>
    <row r="101" spans="1:28">
      <c r="A101" s="36">
        <v>2005</v>
      </c>
      <c r="C101" s="96">
        <v>0.98840236092555311</v>
      </c>
      <c r="D101" s="96">
        <v>0.99957955971318213</v>
      </c>
      <c r="E101" s="96">
        <v>0.99957955971318213</v>
      </c>
      <c r="F101" s="96">
        <v>0.99957955971318213</v>
      </c>
      <c r="G101" s="96">
        <v>0.99957955971318213</v>
      </c>
      <c r="H101" s="96"/>
      <c r="I101" s="96">
        <v>0.99712177629603238</v>
      </c>
      <c r="J101" s="96">
        <v>0.99981338937496711</v>
      </c>
      <c r="K101" s="96">
        <v>0.99972056798279008</v>
      </c>
      <c r="L101" s="96">
        <v>0.99885371914302323</v>
      </c>
      <c r="M101" s="96">
        <v>0.99802463514341488</v>
      </c>
      <c r="N101" s="96">
        <v>0.99810598371890269</v>
      </c>
      <c r="O101" s="96">
        <v>0.99795543622885852</v>
      </c>
      <c r="P101" s="96">
        <v>0.99755596496686816</v>
      </c>
      <c r="Q101" s="96">
        <v>0.99601354915232809</v>
      </c>
      <c r="R101" s="96">
        <v>0.99281323158623991</v>
      </c>
      <c r="S101" s="96">
        <v>0.98820747584567714</v>
      </c>
      <c r="T101" s="96">
        <v>0.98103398733515201</v>
      </c>
      <c r="U101" s="96">
        <v>0.9757749282634236</v>
      </c>
      <c r="V101" s="96">
        <v>0.96591044750665123</v>
      </c>
      <c r="W101" s="96">
        <v>0.94814314246669973</v>
      </c>
      <c r="X101" s="96">
        <v>0.91515054617956448</v>
      </c>
      <c r="Y101" s="96">
        <v>0.89025037387235273</v>
      </c>
      <c r="Z101" s="98">
        <v>0.85405775150241858</v>
      </c>
      <c r="AA101" s="98">
        <v>0.82667234767788667</v>
      </c>
      <c r="AB101" s="98">
        <v>0.83849799489609911</v>
      </c>
    </row>
    <row r="102" spans="1:28">
      <c r="A102" s="36">
        <v>2006</v>
      </c>
      <c r="C102" s="96">
        <v>0.98853616955483314</v>
      </c>
      <c r="D102" s="96">
        <v>0.99958974381120447</v>
      </c>
      <c r="E102" s="96">
        <v>0.99958974381120447</v>
      </c>
      <c r="F102" s="96">
        <v>0.99958974381120447</v>
      </c>
      <c r="G102" s="96">
        <v>0.99958974381120447</v>
      </c>
      <c r="H102" s="96"/>
      <c r="I102" s="96">
        <v>0.99711375288850379</v>
      </c>
      <c r="J102" s="96">
        <v>0.99981345561600343</v>
      </c>
      <c r="K102" s="96">
        <v>0.99977297910867269</v>
      </c>
      <c r="L102" s="96">
        <v>0.9987931694267248</v>
      </c>
      <c r="M102" s="96">
        <v>0.9980907838057933</v>
      </c>
      <c r="N102" s="96">
        <v>0.99802303526065117</v>
      </c>
      <c r="O102" s="96">
        <v>0.99803984864408302</v>
      </c>
      <c r="P102" s="96">
        <v>0.99755052290290336</v>
      </c>
      <c r="Q102" s="96">
        <v>0.99617191813650052</v>
      </c>
      <c r="R102" s="96">
        <v>0.9932184882937154</v>
      </c>
      <c r="S102" s="96">
        <v>0.98881947963244188</v>
      </c>
      <c r="T102" s="96">
        <v>0.98095802958814993</v>
      </c>
      <c r="U102" s="96">
        <v>0.97641519555401612</v>
      </c>
      <c r="V102" s="96">
        <v>0.96688208609795112</v>
      </c>
      <c r="W102" s="96">
        <v>0.94940679444311404</v>
      </c>
      <c r="X102" s="96">
        <v>0.92027831107117086</v>
      </c>
      <c r="Y102" s="96">
        <v>0.89562895138434706</v>
      </c>
      <c r="Z102" s="98">
        <v>0.85656384758583315</v>
      </c>
      <c r="AA102" s="98">
        <v>0.84696425784298424</v>
      </c>
      <c r="AB102" s="98">
        <v>0.84044862518089725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AD60"/>
  <sheetViews>
    <sheetView topLeftCell="B40" workbookViewId="0">
      <selection activeCell="I52" sqref="I52:AB60"/>
    </sheetView>
    <sheetView workbookViewId="1"/>
    <sheetView workbookViewId="2"/>
    <sheetView workbookViewId="3"/>
    <sheetView workbookViewId="4"/>
  </sheetViews>
  <sheetFormatPr defaultColWidth="10.7109375" defaultRowHeight="12.75"/>
  <cols>
    <col min="1" max="1" width="21.42578125" style="20" customWidth="1"/>
    <col min="2" max="16384" width="10.7109375" style="20"/>
  </cols>
  <sheetData>
    <row r="1" spans="1:30" s="18" customFormat="1" ht="47.25">
      <c r="A1" s="18" t="s">
        <v>52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</row>
    <row r="2" spans="1:30">
      <c r="A2" s="19"/>
    </row>
    <row r="3" spans="1:30" s="23" customFormat="1">
      <c r="A3" s="21">
        <v>1949</v>
      </c>
      <c r="B3" s="22">
        <f>SUM(H3:AC3)</f>
        <v>129.73563559518058</v>
      </c>
      <c r="C3" s="22">
        <f>'Raw Data (NEAM)'!C3/'1 minus TOT (NEAM)'!C45</f>
        <v>1.0663500885123103</v>
      </c>
      <c r="D3" s="22">
        <f>'Raw Data (NEAM)'!D3/'1 minus TOT (NEAM)'!D45</f>
        <v>2.0102626345819359</v>
      </c>
      <c r="E3" s="22">
        <f>'Raw Data (NEAM)'!E3/'1 minus TOT (NEAM)'!E45</f>
        <v>0</v>
      </c>
      <c r="F3" s="22">
        <f>'Raw Data (NEAM)'!F3/'1 minus TOT (NEAM)'!F45</f>
        <v>0</v>
      </c>
      <c r="G3" s="22">
        <f>'Raw Data (NEAM)'!G3/'1 minus TOT (NEAM)'!G45</f>
        <v>1.0012684532966292</v>
      </c>
      <c r="H3" s="22">
        <f>SUM(C3:G3)</f>
        <v>4.0778811763908749</v>
      </c>
      <c r="I3" s="22">
        <f>'Raw Data (NEAM)'!I3/'1 minus TOT (NEAM)'!I45</f>
        <v>2.0020298007058859</v>
      </c>
      <c r="J3" s="22">
        <f>'Raw Data (NEAM)'!J3/'1 minus TOT (NEAM)'!J45</f>
        <v>4.0042108437603838</v>
      </c>
      <c r="K3" s="22">
        <f>'Raw Data (NEAM)'!K3/'1 minus TOT (NEAM)'!K45</f>
        <v>9.0211983750954712</v>
      </c>
      <c r="L3" s="22">
        <f>'Raw Data (NEAM)'!L3/'1 minus TOT (NEAM)'!L45</f>
        <v>1.0038419465862705</v>
      </c>
      <c r="M3" s="22">
        <f>'Raw Data (NEAM)'!M3/'1 minus TOT (NEAM)'!M45</f>
        <v>6.0269508886263612</v>
      </c>
      <c r="N3" s="22">
        <f>'Raw Data (NEAM)'!N3/'1 minus TOT (NEAM)'!N45</f>
        <v>3.016994249898413</v>
      </c>
      <c r="O3" s="22">
        <f>'Raw Data (NEAM)'!O3/'1 minus TOT (NEAM)'!O45</f>
        <v>4.0298628727216919</v>
      </c>
      <c r="P3" s="22">
        <f>'Raw Data (NEAM)'!P3/'1 minus TOT (NEAM)'!P45</f>
        <v>9.0965190489760523</v>
      </c>
      <c r="Q3" s="22">
        <f>'Raw Data (NEAM)'!Q3/'1 minus TOT (NEAM)'!Q45</f>
        <v>15.244393144391765</v>
      </c>
      <c r="R3" s="22">
        <f>'Raw Data (NEAM)'!R3/'1 minus TOT (NEAM)'!R45</f>
        <v>20.468785102718353</v>
      </c>
      <c r="S3" s="22">
        <f>'Raw Data (NEAM)'!S3/'1 minus TOT (NEAM)'!S45</f>
        <v>11.364529640984177</v>
      </c>
      <c r="T3" s="22">
        <f>'Raw Data (NEAM)'!T3/'1 minus TOT (NEAM)'!T45</f>
        <v>12.509425082611799</v>
      </c>
      <c r="U3" s="22">
        <f>'Raw Data (NEAM)'!U3/'1 minus TOT (NEAM)'!U45</f>
        <v>10.462175817127475</v>
      </c>
      <c r="V3" s="22">
        <f>'Raw Data (NEAM)'!V3/'1 minus TOT (NEAM)'!V45</f>
        <v>11.705404648557826</v>
      </c>
      <c r="W3" s="22">
        <f>'Raw Data (NEAM)'!W3/'1 minus TOT (NEAM)'!W45</f>
        <v>1.0853541980528421</v>
      </c>
      <c r="X3" s="22">
        <f>'Raw Data (NEAM)'!X3/'1 minus TOT (NEAM)'!X45</f>
        <v>2.2214508851093373</v>
      </c>
      <c r="Y3" s="22">
        <f>'Raw Data (NEAM)'!Y3/'1 minus TOT (NEAM)'!Y45</f>
        <v>1.1860433146411735</v>
      </c>
      <c r="Z3" s="22">
        <f>'Raw Data (NEAM)'!Z3/'1 minus TOT (NEAM)'!Z45</f>
        <v>1.2085845582244239</v>
      </c>
      <c r="AA3" s="22">
        <f>'Raw Data (NEAM)'!AA3/'1 minus TOT (NEAM)'!AA45</f>
        <v>0</v>
      </c>
      <c r="AB3" s="22">
        <f>'Raw Data (NEAM)'!AB3/'1 minus TOT (NEAM)'!AB45</f>
        <v>0</v>
      </c>
      <c r="AC3" s="22"/>
    </row>
    <row r="4" spans="1:30" s="23" customFormat="1">
      <c r="A4" s="21">
        <v>1950</v>
      </c>
      <c r="B4" s="22">
        <f t="shared" ref="B4:B60" si="0">SUM(H4:AC4)</f>
        <v>135.5299652446009</v>
      </c>
      <c r="C4" s="22">
        <f>'Raw Data (NEAM)'!C4/'1 minus TOT (NEAM)'!C46</f>
        <v>0</v>
      </c>
      <c r="D4" s="22">
        <f>'Raw Data (NEAM)'!D4/'1 minus TOT (NEAM)'!D46</f>
        <v>0</v>
      </c>
      <c r="E4" s="22">
        <f>'Raw Data (NEAM)'!E4/'1 minus TOT (NEAM)'!E46</f>
        <v>1.002398146152188</v>
      </c>
      <c r="F4" s="22">
        <f>'Raw Data (NEAM)'!F4/'1 minus TOT (NEAM)'!F46</f>
        <v>2.0026557803597864</v>
      </c>
      <c r="G4" s="22">
        <f>'Raw Data (NEAM)'!G4/'1 minus TOT (NEAM)'!G46</f>
        <v>1.0009641644730056</v>
      </c>
      <c r="H4" s="22">
        <f t="shared" ref="H4:H60" si="1">SUM(C4:G4)</f>
        <v>4.0060180909849805</v>
      </c>
      <c r="I4" s="22">
        <f>'Raw Data (NEAM)'!I4/'1 minus TOT (NEAM)'!I46</f>
        <v>7.0060636690770535</v>
      </c>
      <c r="J4" s="22">
        <f>'Raw Data (NEAM)'!J4/'1 minus TOT (NEAM)'!J46</f>
        <v>2.00178324477764</v>
      </c>
      <c r="K4" s="22">
        <f>'Raw Data (NEAM)'!K4/'1 minus TOT (NEAM)'!K46</f>
        <v>4.0075049084924181</v>
      </c>
      <c r="L4" s="22">
        <f>'Raw Data (NEAM)'!L4/'1 minus TOT (NEAM)'!L46</f>
        <v>4.0123688576040175</v>
      </c>
      <c r="M4" s="22">
        <f>'Raw Data (NEAM)'!M4/'1 minus TOT (NEAM)'!M46</f>
        <v>4.0139451591345754</v>
      </c>
      <c r="N4" s="22">
        <f>'Raw Data (NEAM)'!N4/'1 minus TOT (NEAM)'!N46</f>
        <v>6.025937570644583</v>
      </c>
      <c r="O4" s="22">
        <f>'Raw Data (NEAM)'!O4/'1 minus TOT (NEAM)'!O46</f>
        <v>9.0533032075004325</v>
      </c>
      <c r="P4" s="22">
        <f>'Raw Data (NEAM)'!P4/'1 minus TOT (NEAM)'!P46</f>
        <v>8.0718067447446824</v>
      </c>
      <c r="Q4" s="22">
        <f>'Raw Data (NEAM)'!Q4/'1 minus TOT (NEAM)'!Q46</f>
        <v>13.168956312910328</v>
      </c>
      <c r="R4" s="22">
        <f>'Raw Data (NEAM)'!R4/'1 minus TOT (NEAM)'!R46</f>
        <v>15.311113706738114</v>
      </c>
      <c r="S4" s="22">
        <f>'Raw Data (NEAM)'!S4/'1 minus TOT (NEAM)'!S46</f>
        <v>21.590699339767948</v>
      </c>
      <c r="T4" s="22">
        <f>'Raw Data (NEAM)'!T4/'1 minus TOT (NEAM)'!T46</f>
        <v>11.422036165897026</v>
      </c>
      <c r="U4" s="22">
        <f>'Raw Data (NEAM)'!U4/'1 minus TOT (NEAM)'!U46</f>
        <v>15.82652190909414</v>
      </c>
      <c r="V4" s="22">
        <f>'Raw Data (NEAM)'!V4/'1 minus TOT (NEAM)'!V46</f>
        <v>2.1443487135203028</v>
      </c>
      <c r="W4" s="22">
        <f>'Raw Data (NEAM)'!W4/'1 minus TOT (NEAM)'!W46</f>
        <v>5.5228860582152004</v>
      </c>
      <c r="X4" s="22">
        <f>'Raw Data (NEAM)'!X4/'1 minus TOT (NEAM)'!X46</f>
        <v>1.1459067181598268</v>
      </c>
      <c r="Y4" s="22">
        <f>'Raw Data (NEAM)'!Y4/'1 minus TOT (NEAM)'!Y46</f>
        <v>1.198764867337603</v>
      </c>
      <c r="Z4" s="22">
        <f>'Raw Data (NEAM)'!Z4/'1 minus TOT (NEAM)'!Z46</f>
        <v>0</v>
      </c>
      <c r="AA4" s="22">
        <f>'Raw Data (NEAM)'!AA4/'1 minus TOT (NEAM)'!AA46</f>
        <v>0</v>
      </c>
      <c r="AB4" s="22">
        <f>'Raw Data (NEAM)'!AB4/'1 minus TOT (NEAM)'!AB46</f>
        <v>0</v>
      </c>
      <c r="AC4" s="22"/>
    </row>
    <row r="5" spans="1:30" s="23" customFormat="1">
      <c r="A5" s="21">
        <v>1951</v>
      </c>
      <c r="B5" s="22">
        <f t="shared" si="0"/>
        <v>125.27818771989011</v>
      </c>
      <c r="C5" s="22">
        <f>'Raw Data (NEAM)'!C5/'1 minus TOT (NEAM)'!C47</f>
        <v>0</v>
      </c>
      <c r="D5" s="22">
        <f>'Raw Data (NEAM)'!D5/'1 minus TOT (NEAM)'!D47</f>
        <v>0</v>
      </c>
      <c r="E5" s="22">
        <f>'Raw Data (NEAM)'!E5/'1 minus TOT (NEAM)'!E47</f>
        <v>0</v>
      </c>
      <c r="F5" s="22">
        <f>'Raw Data (NEAM)'!F5/'1 minus TOT (NEAM)'!F47</f>
        <v>1.0015801437240015</v>
      </c>
      <c r="G5" s="22">
        <f>'Raw Data (NEAM)'!G5/'1 minus TOT (NEAM)'!G47</f>
        <v>2.0025205169649349</v>
      </c>
      <c r="H5" s="22">
        <f t="shared" si="1"/>
        <v>3.0041006606889367</v>
      </c>
      <c r="I5" s="22">
        <f>'Raw Data (NEAM)'!I5/'1 minus TOT (NEAM)'!I47</f>
        <v>3.0025828506714465</v>
      </c>
      <c r="J5" s="22">
        <f>'Raw Data (NEAM)'!J5/'1 minus TOT (NEAM)'!J47</f>
        <v>2.0018962417334936</v>
      </c>
      <c r="K5" s="22">
        <f>'Raw Data (NEAM)'!K5/'1 minus TOT (NEAM)'!K47</f>
        <v>3.0052597242089143</v>
      </c>
      <c r="L5" s="22">
        <f>'Raw Data (NEAM)'!L5/'1 minus TOT (NEAM)'!L47</f>
        <v>7.0206550201274087</v>
      </c>
      <c r="M5" s="22">
        <f>'Raw Data (NEAM)'!M5/'1 minus TOT (NEAM)'!M47</f>
        <v>6.0212596938855762</v>
      </c>
      <c r="N5" s="22">
        <f>'Raw Data (NEAM)'!N5/'1 minus TOT (NEAM)'!N47</f>
        <v>5.0202396081656158</v>
      </c>
      <c r="O5" s="22">
        <f>'Raw Data (NEAM)'!O5/'1 minus TOT (NEAM)'!O47</f>
        <v>8.0468741587954842</v>
      </c>
      <c r="P5" s="22">
        <f>'Raw Data (NEAM)'!P5/'1 minus TOT (NEAM)'!P47</f>
        <v>8.0701335470996582</v>
      </c>
      <c r="Q5" s="22">
        <f>'Raw Data (NEAM)'!Q5/'1 minus TOT (NEAM)'!Q47</f>
        <v>14.173971622247484</v>
      </c>
      <c r="R5" s="22">
        <f>'Raw Data (NEAM)'!R5/'1 minus TOT (NEAM)'!R47</f>
        <v>8.1699222950543753</v>
      </c>
      <c r="S5" s="22">
        <f>'Raw Data (NEAM)'!S5/'1 minus TOT (NEAM)'!S47</f>
        <v>18.499688322691924</v>
      </c>
      <c r="T5" s="22">
        <f>'Raw Data (NEAM)'!T5/'1 minus TOT (NEAM)'!T47</f>
        <v>19.715853958179768</v>
      </c>
      <c r="U5" s="22">
        <f>'Raw Data (NEAM)'!U5/'1 minus TOT (NEAM)'!U47</f>
        <v>6.3312698448957212</v>
      </c>
      <c r="V5" s="22">
        <f>'Raw Data (NEAM)'!V5/'1 minus TOT (NEAM)'!V47</f>
        <v>5.3538128071453928</v>
      </c>
      <c r="W5" s="22">
        <f>'Raw Data (NEAM)'!W5/'1 minus TOT (NEAM)'!W47</f>
        <v>2.2015288888888889</v>
      </c>
      <c r="X5" s="22">
        <f>'Raw Data (NEAM)'!X5/'1 minus TOT (NEAM)'!X47</f>
        <v>3.4348407488451249</v>
      </c>
      <c r="Y5" s="22">
        <f>'Raw Data (NEAM)'!Y5/'1 minus TOT (NEAM)'!Y47</f>
        <v>0</v>
      </c>
      <c r="Z5" s="22">
        <f>'Raw Data (NEAM)'!Z5/'1 minus TOT (NEAM)'!Z47</f>
        <v>1.2042977265649331</v>
      </c>
      <c r="AA5" s="22">
        <f>'Raw Data (NEAM)'!AA5/'1 minus TOT (NEAM)'!AA47</f>
        <v>0</v>
      </c>
      <c r="AB5" s="22">
        <f>'Raw Data (NEAM)'!AB5/'1 minus TOT (NEAM)'!AB47</f>
        <v>0</v>
      </c>
      <c r="AC5" s="22">
        <v>1</v>
      </c>
    </row>
    <row r="6" spans="1:30" s="24" customFormat="1">
      <c r="A6" s="21">
        <v>1952</v>
      </c>
      <c r="B6" s="22">
        <f t="shared" si="0"/>
        <v>140.44935958205502</v>
      </c>
      <c r="C6" s="22">
        <f>'Raw Data (NEAM)'!C6/'1 minus TOT (NEAM)'!C48</f>
        <v>0</v>
      </c>
      <c r="D6" s="22">
        <f>'Raw Data (NEAM)'!D6/'1 minus TOT (NEAM)'!D48</f>
        <v>1.004639829094065</v>
      </c>
      <c r="E6" s="22">
        <f>'Raw Data (NEAM)'!E6/'1 minus TOT (NEAM)'!E48</f>
        <v>1.002502342042261</v>
      </c>
      <c r="F6" s="22">
        <f>'Raw Data (NEAM)'!F6/'1 minus TOT (NEAM)'!F48</f>
        <v>1.0015973909281508</v>
      </c>
      <c r="G6" s="22">
        <f>'Raw Data (NEAM)'!G6/'1 minus TOT (NEAM)'!G48</f>
        <v>1.0012142179937127</v>
      </c>
      <c r="H6" s="22">
        <f t="shared" si="1"/>
        <v>4.0099537800581899</v>
      </c>
      <c r="I6" s="22">
        <f>'Raw Data (NEAM)'!I6/'1 minus TOT (NEAM)'!I48</f>
        <v>5.0041799627374681</v>
      </c>
      <c r="J6" s="22">
        <f>'Raw Data (NEAM)'!J6/'1 minus TOT (NEAM)'!J48</f>
        <v>4.0032117551191817</v>
      </c>
      <c r="K6" s="22">
        <f>'Raw Data (NEAM)'!K6/'1 minus TOT (NEAM)'!K48</f>
        <v>7.0128489179962701</v>
      </c>
      <c r="L6" s="22">
        <f>'Raw Data (NEAM)'!L6/'1 minus TOT (NEAM)'!L48</f>
        <v>9.0251044279683406</v>
      </c>
      <c r="M6" s="22">
        <f>'Raw Data (NEAM)'!M6/'1 minus TOT (NEAM)'!M48</f>
        <v>2.006950523592947</v>
      </c>
      <c r="N6" s="22">
        <f>'Raw Data (NEAM)'!N6/'1 minus TOT (NEAM)'!N48</f>
        <v>6.0253329056804104</v>
      </c>
      <c r="O6" s="22">
        <f>'Raw Data (NEAM)'!O6/'1 minus TOT (NEAM)'!O48</f>
        <v>5.0294017740882992</v>
      </c>
      <c r="P6" s="22">
        <f>'Raw Data (NEAM)'!P6/'1 minus TOT (NEAM)'!P48</f>
        <v>10.088260388420048</v>
      </c>
      <c r="Q6" s="22">
        <f>'Raw Data (NEAM)'!Q6/'1 minus TOT (NEAM)'!Q48</f>
        <v>10.126566136385373</v>
      </c>
      <c r="R6" s="22">
        <f>'Raw Data (NEAM)'!R6/'1 minus TOT (NEAM)'!R48</f>
        <v>21.430597771023304</v>
      </c>
      <c r="S6" s="22">
        <f>'Raw Data (NEAM)'!S6/'1 minus TOT (NEAM)'!S48</f>
        <v>15.414785177562301</v>
      </c>
      <c r="T6" s="22">
        <f>'Raw Data (NEAM)'!T6/'1 minus TOT (NEAM)'!T48</f>
        <v>17.634687673520258</v>
      </c>
      <c r="U6" s="22">
        <f>'Raw Data (NEAM)'!U6/'1 minus TOT (NEAM)'!U48</f>
        <v>11.59138535120405</v>
      </c>
      <c r="V6" s="22">
        <f>'Raw Data (NEAM)'!V6/'1 minus TOT (NEAM)'!V48</f>
        <v>5.3476915415807067</v>
      </c>
      <c r="W6" s="22">
        <f>'Raw Data (NEAM)'!W6/'1 minus TOT (NEAM)'!W48</f>
        <v>4.4025753747100973</v>
      </c>
      <c r="X6" s="22">
        <f>'Raw Data (NEAM)'!X6/'1 minus TOT (NEAM)'!X48</f>
        <v>2.2958261204077708</v>
      </c>
      <c r="Y6" s="22">
        <f>'Raw Data (NEAM)'!Y6/'1 minus TOT (NEAM)'!Y48</f>
        <v>0</v>
      </c>
      <c r="Z6" s="22">
        <f>'Raw Data (NEAM)'!Z6/'1 minus TOT (NEAM)'!Z48</f>
        <v>0</v>
      </c>
      <c r="AA6" s="22">
        <f>'Raw Data (NEAM)'!AA6/'1 minus TOT (NEAM)'!AA48</f>
        <v>0</v>
      </c>
      <c r="AB6" s="22">
        <f>'Raw Data (NEAM)'!AB6/'1 minus TOT (NEAM)'!AB48</f>
        <v>0</v>
      </c>
      <c r="AC6" s="22"/>
      <c r="AD6" s="23"/>
    </row>
    <row r="7" spans="1:30" s="24" customFormat="1">
      <c r="A7" s="21">
        <v>1953</v>
      </c>
      <c r="B7" s="22">
        <f t="shared" si="0"/>
        <v>174.01352437982786</v>
      </c>
      <c r="C7" s="22">
        <f>'Raw Data (NEAM)'!C7/'1 minus TOT (NEAM)'!C49</f>
        <v>0</v>
      </c>
      <c r="D7" s="22">
        <f>'Raw Data (NEAM)'!D7/'1 minus TOT (NEAM)'!D49</f>
        <v>0</v>
      </c>
      <c r="E7" s="22">
        <f>'Raw Data (NEAM)'!E7/'1 minus TOT (NEAM)'!E49</f>
        <v>0</v>
      </c>
      <c r="F7" s="22">
        <f>'Raw Data (NEAM)'!F7/'1 minus TOT (NEAM)'!F49</f>
        <v>0</v>
      </c>
      <c r="G7" s="22">
        <f>'Raw Data (NEAM)'!G7/'1 minus TOT (NEAM)'!G49</f>
        <v>1.0011834770555892</v>
      </c>
      <c r="H7" s="22">
        <f t="shared" si="1"/>
        <v>1.0011834770555892</v>
      </c>
      <c r="I7" s="22">
        <f>'Raw Data (NEAM)'!I7/'1 minus TOT (NEAM)'!I49</f>
        <v>7.0053545640481198</v>
      </c>
      <c r="J7" s="22">
        <f>'Raw Data (NEAM)'!J7/'1 minus TOT (NEAM)'!J49</f>
        <v>2.0016687659956838</v>
      </c>
      <c r="K7" s="22">
        <f>'Raw Data (NEAM)'!K7/'1 minus TOT (NEAM)'!K49</f>
        <v>3.0049944291417781</v>
      </c>
      <c r="L7" s="22">
        <f>'Raw Data (NEAM)'!L7/'1 minus TOT (NEAM)'!L49</f>
        <v>4.0105336796536797</v>
      </c>
      <c r="M7" s="22">
        <f>'Raw Data (NEAM)'!M7/'1 minus TOT (NEAM)'!M49</f>
        <v>10.032395609740623</v>
      </c>
      <c r="N7" s="22">
        <f>'Raw Data (NEAM)'!N7/'1 minus TOT (NEAM)'!N49</f>
        <v>10.041269613418283</v>
      </c>
      <c r="O7" s="22">
        <f>'Raw Data (NEAM)'!O7/'1 minus TOT (NEAM)'!O49</f>
        <v>7.0390522992189535</v>
      </c>
      <c r="P7" s="22">
        <f>'Raw Data (NEAM)'!P7/'1 minus TOT (NEAM)'!P49</f>
        <v>5.0435679656876866</v>
      </c>
      <c r="Q7" s="22">
        <f>'Raw Data (NEAM)'!Q7/'1 minus TOT (NEAM)'!Q49</f>
        <v>18.217126826070672</v>
      </c>
      <c r="R7" s="22">
        <f>'Raw Data (NEAM)'!R7/'1 minus TOT (NEAM)'!R49</f>
        <v>24.491769912498455</v>
      </c>
      <c r="S7" s="22">
        <f>'Raw Data (NEAM)'!S7/'1 minus TOT (NEAM)'!S49</f>
        <v>21.566045318337881</v>
      </c>
      <c r="T7" s="22">
        <f>'Raw Data (NEAM)'!T7/'1 minus TOT (NEAM)'!T49</f>
        <v>19.711446317657497</v>
      </c>
      <c r="U7" s="22">
        <f>'Raw Data (NEAM)'!U7/'1 minus TOT (NEAM)'!U49</f>
        <v>17.918819805098504</v>
      </c>
      <c r="V7" s="22">
        <f>'Raw Data (NEAM)'!V7/'1 minus TOT (NEAM)'!V49</f>
        <v>10.698132427843802</v>
      </c>
      <c r="W7" s="22">
        <f>'Raw Data (NEAM)'!W7/'1 minus TOT (NEAM)'!W49</f>
        <v>6.5788676960339085</v>
      </c>
      <c r="X7" s="22">
        <f>'Raw Data (NEAM)'!X7/'1 minus TOT (NEAM)'!X49</f>
        <v>3.4316735168952097</v>
      </c>
      <c r="Y7" s="22">
        <f>'Raw Data (NEAM)'!Y7/'1 minus TOT (NEAM)'!Y49</f>
        <v>1.2196221554315156</v>
      </c>
      <c r="Z7" s="22">
        <f>'Raw Data (NEAM)'!Z7/'1 minus TOT (NEAM)'!Z49</f>
        <v>0</v>
      </c>
      <c r="AA7" s="22">
        <f>'Raw Data (NEAM)'!AA7/'1 minus TOT (NEAM)'!AA49</f>
        <v>0</v>
      </c>
      <c r="AB7" s="22">
        <f>'Raw Data (NEAM)'!AB7/'1 minus TOT (NEAM)'!AB49</f>
        <v>0</v>
      </c>
      <c r="AC7" s="22">
        <v>1</v>
      </c>
    </row>
    <row r="8" spans="1:30" s="23" customFormat="1">
      <c r="A8" s="21">
        <v>1954</v>
      </c>
      <c r="B8" s="22">
        <f t="shared" si="0"/>
        <v>191.12966391391458</v>
      </c>
      <c r="C8" s="22">
        <f>'Raw Data (NEAM)'!C8/'1 minus TOT (NEAM)'!C50</f>
        <v>1.0537461144183151</v>
      </c>
      <c r="D8" s="22">
        <f>'Raw Data (NEAM)'!D8/'1 minus TOT (NEAM)'!D50</f>
        <v>0</v>
      </c>
      <c r="E8" s="22">
        <f>'Raw Data (NEAM)'!E8/'1 minus TOT (NEAM)'!E50</f>
        <v>0</v>
      </c>
      <c r="F8" s="22">
        <f>'Raw Data (NEAM)'!F8/'1 minus TOT (NEAM)'!F50</f>
        <v>1.0013566128091382</v>
      </c>
      <c r="G8" s="22">
        <f>'Raw Data (NEAM)'!G8/'1 minus TOT (NEAM)'!G50</f>
        <v>1.0009531207925626</v>
      </c>
      <c r="H8" s="22">
        <f t="shared" si="1"/>
        <v>3.0560558480200157</v>
      </c>
      <c r="I8" s="22">
        <f>'Raw Data (NEAM)'!I8/'1 minus TOT (NEAM)'!I50</f>
        <v>1.0007218554921096</v>
      </c>
      <c r="J8" s="22">
        <f>'Raw Data (NEAM)'!J8/'1 minus TOT (NEAM)'!J50</f>
        <v>5.0036606126895364</v>
      </c>
      <c r="K8" s="22">
        <f>'Raw Data (NEAM)'!K8/'1 minus TOT (NEAM)'!K50</f>
        <v>5.0077861292156998</v>
      </c>
      <c r="L8" s="22">
        <f>'Raw Data (NEAM)'!L8/'1 minus TOT (NEAM)'!L50</f>
        <v>9.0211000274599797</v>
      </c>
      <c r="M8" s="22">
        <f>'Raw Data (NEAM)'!M8/'1 minus TOT (NEAM)'!M50</f>
        <v>7.0217310803690287</v>
      </c>
      <c r="N8" s="22">
        <f>'Raw Data (NEAM)'!N8/'1 minus TOT (NEAM)'!N50</f>
        <v>6.0227566738719824</v>
      </c>
      <c r="O8" s="22">
        <f>'Raw Data (NEAM)'!O8/'1 minus TOT (NEAM)'!O50</f>
        <v>13.063812563980223</v>
      </c>
      <c r="P8" s="22">
        <f>'Raw Data (NEAM)'!P8/'1 minus TOT (NEAM)'!P50</f>
        <v>19.153125771675413</v>
      </c>
      <c r="Q8" s="22">
        <f>'Raw Data (NEAM)'!Q8/'1 minus TOT (NEAM)'!Q50</f>
        <v>22.246669416176712</v>
      </c>
      <c r="R8" s="22">
        <f>'Raw Data (NEAM)'!R8/'1 minus TOT (NEAM)'!R50</f>
        <v>19.350999091136604</v>
      </c>
      <c r="S8" s="22">
        <f>'Raw Data (NEAM)'!S8/'1 minus TOT (NEAM)'!S50</f>
        <v>17.424496500254683</v>
      </c>
      <c r="T8" s="22">
        <f>'Raw Data (NEAM)'!T8/'1 minus TOT (NEAM)'!T50</f>
        <v>16.552052314406907</v>
      </c>
      <c r="U8" s="22">
        <f>'Raw Data (NEAM)'!U8/'1 minus TOT (NEAM)'!U50</f>
        <v>22.047026488581068</v>
      </c>
      <c r="V8" s="22">
        <f>'Raw Data (NEAM)'!V8/'1 minus TOT (NEAM)'!V50</f>
        <v>11.717884987491601</v>
      </c>
      <c r="W8" s="22">
        <f>'Raw Data (NEAM)'!W8/'1 minus TOT (NEAM)'!W50</f>
        <v>8.7567125884525492</v>
      </c>
      <c r="X8" s="22">
        <f>'Raw Data (NEAM)'!X8/'1 minus TOT (NEAM)'!X50</f>
        <v>2.2552929085303188</v>
      </c>
      <c r="Y8" s="22">
        <f>'Raw Data (NEAM)'!Y8/'1 minus TOT (NEAM)'!Y50</f>
        <v>1.1971484254795364</v>
      </c>
      <c r="Z8" s="22">
        <f>'Raw Data (NEAM)'!Z8/'1 minus TOT (NEAM)'!Z50</f>
        <v>1.2306306306306307</v>
      </c>
      <c r="AA8" s="22">
        <f>'Raw Data (NEAM)'!AA8/'1 minus TOT (NEAM)'!AA50</f>
        <v>0</v>
      </c>
      <c r="AB8" s="22">
        <f>'Raw Data (NEAM)'!AB8/'1 minus TOT (NEAM)'!AB50</f>
        <v>0</v>
      </c>
      <c r="AC8" s="22"/>
    </row>
    <row r="9" spans="1:30" s="24" customFormat="1">
      <c r="A9" s="21">
        <v>1955</v>
      </c>
      <c r="B9" s="22">
        <f t="shared" si="0"/>
        <v>187.05863400598247</v>
      </c>
      <c r="C9" s="22">
        <f>'Raw Data (NEAM)'!C9/'1 minus TOT (NEAM)'!C51</f>
        <v>0</v>
      </c>
      <c r="D9" s="22">
        <f>'Raw Data (NEAM)'!D9/'1 minus TOT (NEAM)'!D51</f>
        <v>2.0074849371276553</v>
      </c>
      <c r="E9" s="22">
        <f>'Raw Data (NEAM)'!E9/'1 minus TOT (NEAM)'!E51</f>
        <v>2.0039759865416604</v>
      </c>
      <c r="F9" s="22">
        <f>'Raw Data (NEAM)'!F9/'1 minus TOT (NEAM)'!F51</f>
        <v>1.0011880958047477</v>
      </c>
      <c r="G9" s="22">
        <f>'Raw Data (NEAM)'!G9/'1 minus TOT (NEAM)'!G51</f>
        <v>0</v>
      </c>
      <c r="H9" s="22">
        <f t="shared" si="1"/>
        <v>5.0126490194740629</v>
      </c>
      <c r="I9" s="22">
        <f>'Raw Data (NEAM)'!I9/'1 minus TOT (NEAM)'!I51</f>
        <v>7.0048993875765531</v>
      </c>
      <c r="J9" s="22">
        <f>'Raw Data (NEAM)'!J9/'1 minus TOT (NEAM)'!J51</f>
        <v>3.0020459760346729</v>
      </c>
      <c r="K9" s="22">
        <f>'Raw Data (NEAM)'!K9/'1 minus TOT (NEAM)'!K51</f>
        <v>5.0068207271166454</v>
      </c>
      <c r="L9" s="22">
        <f>'Raw Data (NEAM)'!L9/'1 minus TOT (NEAM)'!L51</f>
        <v>6.0148100477304318</v>
      </c>
      <c r="M9" s="22">
        <f>'Raw Data (NEAM)'!M9/'1 minus TOT (NEAM)'!M51</f>
        <v>2.0059042892062129</v>
      </c>
      <c r="N9" s="22">
        <f>'Raw Data (NEAM)'!N9/'1 minus TOT (NEAM)'!N51</f>
        <v>12.043704242650973</v>
      </c>
      <c r="O9" s="22">
        <f>'Raw Data (NEAM)'!O9/'1 minus TOT (NEAM)'!O51</f>
        <v>9.0446368126401797</v>
      </c>
      <c r="P9" s="22">
        <f>'Raw Data (NEAM)'!P9/'1 minus TOT (NEAM)'!P51</f>
        <v>17.13797138323438</v>
      </c>
      <c r="Q9" s="22">
        <f>'Raw Data (NEAM)'!Q9/'1 minus TOT (NEAM)'!Q51</f>
        <v>16.17860671612549</v>
      </c>
      <c r="R9" s="22">
        <f>'Raw Data (NEAM)'!R9/'1 minus TOT (NEAM)'!R51</f>
        <v>16.27998297305464</v>
      </c>
      <c r="S9" s="22">
        <f>'Raw Data (NEAM)'!S9/'1 minus TOT (NEAM)'!S51</f>
        <v>21.514841367809233</v>
      </c>
      <c r="T9" s="22">
        <f>'Raw Data (NEAM)'!T9/'1 minus TOT (NEAM)'!T51</f>
        <v>22.744302360258267</v>
      </c>
      <c r="U9" s="22">
        <f>'Raw Data (NEAM)'!U9/'1 minus TOT (NEAM)'!U51</f>
        <v>19.985927371009367</v>
      </c>
      <c r="V9" s="22">
        <f>'Raw Data (NEAM)'!V9/'1 minus TOT (NEAM)'!V51</f>
        <v>13.861380789828067</v>
      </c>
      <c r="W9" s="22">
        <f>'Raw Data (NEAM)'!W9/'1 minus TOT (NEAM)'!W51</f>
        <v>4.3733140957279968</v>
      </c>
      <c r="X9" s="22">
        <f>'Raw Data (NEAM)'!X9/'1 minus TOT (NEAM)'!X51</f>
        <v>2.2737386978588954</v>
      </c>
      <c r="Y9" s="22">
        <f>'Raw Data (NEAM)'!Y9/'1 minus TOT (NEAM)'!Y51</f>
        <v>3.573097748646338</v>
      </c>
      <c r="Z9" s="22">
        <f>'Raw Data (NEAM)'!Z9/'1 minus TOT (NEAM)'!Z51</f>
        <v>0</v>
      </c>
      <c r="AA9" s="22">
        <f>'Raw Data (NEAM)'!AA9/'1 minus TOT (NEAM)'!AA51</f>
        <v>0</v>
      </c>
      <c r="AB9" s="22">
        <f>'Raw Data (NEAM)'!AB9/'1 minus TOT (NEAM)'!AB51</f>
        <v>0</v>
      </c>
      <c r="AC9" s="22"/>
    </row>
    <row r="10" spans="1:30" s="23" customFormat="1">
      <c r="A10" s="21">
        <v>1956</v>
      </c>
      <c r="B10" s="22">
        <f t="shared" si="0"/>
        <v>227.80439047950907</v>
      </c>
      <c r="C10" s="22">
        <f>'Raw Data (NEAM)'!C10/'1 minus TOT (NEAM)'!C52</f>
        <v>1.0537325842779304</v>
      </c>
      <c r="D10" s="22">
        <f>'Raw Data (NEAM)'!D10/'1 minus TOT (NEAM)'!D52</f>
        <v>1.0036411353722114</v>
      </c>
      <c r="E10" s="22">
        <f>'Raw Data (NEAM)'!E10/'1 minus TOT (NEAM)'!E52</f>
        <v>1.0017390594012225</v>
      </c>
      <c r="F10" s="22">
        <f>'Raw Data (NEAM)'!F10/'1 minus TOT (NEAM)'!F52</f>
        <v>1.0012919181627908</v>
      </c>
      <c r="G10" s="22">
        <f>'Raw Data (NEAM)'!G10/'1 minus TOT (NEAM)'!G52</f>
        <v>0</v>
      </c>
      <c r="H10" s="22">
        <f t="shared" si="1"/>
        <v>4.060404697214155</v>
      </c>
      <c r="I10" s="22">
        <f>'Raw Data (NEAM)'!I10/'1 minus TOT (NEAM)'!I52</f>
        <v>6.0043086829365038</v>
      </c>
      <c r="J10" s="22">
        <f>'Raw Data (NEAM)'!J10/'1 minus TOT (NEAM)'!J52</f>
        <v>5.0034282340956073</v>
      </c>
      <c r="K10" s="22">
        <f>'Raw Data (NEAM)'!K10/'1 minus TOT (NEAM)'!K52</f>
        <v>3.0041870303475187</v>
      </c>
      <c r="L10" s="22">
        <f>'Raw Data (NEAM)'!L10/'1 minus TOT (NEAM)'!L52</f>
        <v>1.0024993320041931</v>
      </c>
      <c r="M10" s="22">
        <f>'Raw Data (NEAM)'!M10/'1 minus TOT (NEAM)'!M52</f>
        <v>3.0087339810087781</v>
      </c>
      <c r="N10" s="22">
        <f>'Raw Data (NEAM)'!N10/'1 minus TOT (NEAM)'!N52</f>
        <v>6.0229932421295533</v>
      </c>
      <c r="O10" s="22">
        <f>'Raw Data (NEAM)'!O10/'1 minus TOT (NEAM)'!O52</f>
        <v>9.0454106889391994</v>
      </c>
      <c r="P10" s="22">
        <f>'Raw Data (NEAM)'!P10/'1 minus TOT (NEAM)'!P52</f>
        <v>13.103163495993725</v>
      </c>
      <c r="Q10" s="22">
        <f>'Raw Data (NEAM)'!Q10/'1 minus TOT (NEAM)'!Q52</f>
        <v>20.221128868929689</v>
      </c>
      <c r="R10" s="22">
        <f>'Raw Data (NEAM)'!R10/'1 minus TOT (NEAM)'!R52</f>
        <v>23.39102778929173</v>
      </c>
      <c r="S10" s="22">
        <f>'Raw Data (NEAM)'!S10/'1 minus TOT (NEAM)'!S52</f>
        <v>33.822553519222907</v>
      </c>
      <c r="T10" s="22">
        <f>'Raw Data (NEAM)'!T10/'1 minus TOT (NEAM)'!T52</f>
        <v>27.934132923453561</v>
      </c>
      <c r="U10" s="22">
        <f>'Raw Data (NEAM)'!U10/'1 minus TOT (NEAM)'!U52</f>
        <v>33.66555591315327</v>
      </c>
      <c r="V10" s="22">
        <f>'Raw Data (NEAM)'!V10/'1 minus TOT (NEAM)'!V52</f>
        <v>14.92519299524059</v>
      </c>
      <c r="W10" s="22">
        <f>'Raw Data (NEAM)'!W10/'1 minus TOT (NEAM)'!W52</f>
        <v>10.945694010103439</v>
      </c>
      <c r="X10" s="22">
        <f>'Raw Data (NEAM)'!X10/'1 minus TOT (NEAM)'!X52</f>
        <v>7.97483989021043</v>
      </c>
      <c r="Y10" s="22">
        <f>'Raw Data (NEAM)'!Y10/'1 minus TOT (NEAM)'!Y52</f>
        <v>2.4130909090909092</v>
      </c>
      <c r="Z10" s="22">
        <f>'Raw Data (NEAM)'!Z10/'1 minus TOT (NEAM)'!Z52</f>
        <v>1.2560442761433148</v>
      </c>
      <c r="AA10" s="22">
        <f>'Raw Data (NEAM)'!AA10/'1 minus TOT (NEAM)'!AA52</f>
        <v>0</v>
      </c>
      <c r="AB10" s="22">
        <f>'Raw Data (NEAM)'!AB10/'1 minus TOT (NEAM)'!AB52</f>
        <v>0</v>
      </c>
      <c r="AC10" s="22">
        <v>1</v>
      </c>
    </row>
    <row r="11" spans="1:30" s="23" customFormat="1">
      <c r="A11" s="21">
        <v>1957</v>
      </c>
      <c r="B11" s="22">
        <f t="shared" si="0"/>
        <v>227.94532501017892</v>
      </c>
      <c r="C11" s="22">
        <f>'Raw Data (NEAM)'!C11/'1 minus TOT (NEAM)'!C53</f>
        <v>3.1637992793216645</v>
      </c>
      <c r="D11" s="22">
        <f>'Raw Data (NEAM)'!D11/'1 minus TOT (NEAM)'!D53</f>
        <v>0</v>
      </c>
      <c r="E11" s="22">
        <f>'Raw Data (NEAM)'!E11/'1 minus TOT (NEAM)'!E53</f>
        <v>0</v>
      </c>
      <c r="F11" s="22">
        <f>'Raw Data (NEAM)'!F11/'1 minus TOT (NEAM)'!F53</f>
        <v>3.0037137559313272</v>
      </c>
      <c r="G11" s="22">
        <f>'Raw Data (NEAM)'!G11/'1 minus TOT (NEAM)'!G53</f>
        <v>0</v>
      </c>
      <c r="H11" s="22">
        <f t="shared" si="1"/>
        <v>6.1675130352529912</v>
      </c>
      <c r="I11" s="22">
        <f>'Raw Data (NEAM)'!I11/'1 minus TOT (NEAM)'!I53</f>
        <v>9.006496245954267</v>
      </c>
      <c r="J11" s="22">
        <f>'Raw Data (NEAM)'!J11/'1 minus TOT (NEAM)'!J53</f>
        <v>2.001558432814615</v>
      </c>
      <c r="K11" s="22">
        <f>'Raw Data (NEAM)'!K11/'1 minus TOT (NEAM)'!K53</f>
        <v>5.0071709718115187</v>
      </c>
      <c r="L11" s="22">
        <f>'Raw Data (NEAM)'!L11/'1 minus TOT (NEAM)'!L53</f>
        <v>4.0095949060168854</v>
      </c>
      <c r="M11" s="22">
        <f>'Raw Data (NEAM)'!M11/'1 minus TOT (NEAM)'!M53</f>
        <v>6.0181593765630295</v>
      </c>
      <c r="N11" s="22">
        <f>'Raw Data (NEAM)'!N11/'1 minus TOT (NEAM)'!N53</f>
        <v>7.0278736802832222</v>
      </c>
      <c r="O11" s="22">
        <f>'Raw Data (NEAM)'!O11/'1 minus TOT (NEAM)'!O53</f>
        <v>14.074075264700639</v>
      </c>
      <c r="P11" s="22">
        <f>'Raw Data (NEAM)'!P11/'1 minus TOT (NEAM)'!P53</f>
        <v>13.107086433964874</v>
      </c>
      <c r="Q11" s="22">
        <f>'Raw Data (NEAM)'!Q11/'1 minus TOT (NEAM)'!Q53</f>
        <v>17.197364591374271</v>
      </c>
      <c r="R11" s="22">
        <f>'Raw Data (NEAM)'!R11/'1 minus TOT (NEAM)'!R53</f>
        <v>17.300630273986872</v>
      </c>
      <c r="S11" s="22">
        <f>'Raw Data (NEAM)'!S11/'1 minus TOT (NEAM)'!S53</f>
        <v>42.047559536207736</v>
      </c>
      <c r="T11" s="22">
        <f>'Raw Data (NEAM)'!T11/'1 minus TOT (NEAM)'!T53</f>
        <v>26.966164106130964</v>
      </c>
      <c r="U11" s="22">
        <f>'Raw Data (NEAM)'!U11/'1 minus TOT (NEAM)'!U53</f>
        <v>30.601195563428362</v>
      </c>
      <c r="V11" s="22">
        <f>'Raw Data (NEAM)'!V11/'1 minus TOT (NEAM)'!V53</f>
        <v>13.919380664765068</v>
      </c>
      <c r="W11" s="22">
        <f>'Raw Data (NEAM)'!W11/'1 minus TOT (NEAM)'!W53</f>
        <v>8.7784142038880724</v>
      </c>
      <c r="X11" s="22">
        <f>'Raw Data (NEAM)'!X11/'1 minus TOT (NEAM)'!X53</f>
        <v>2.2749801681738857</v>
      </c>
      <c r="Y11" s="22">
        <f>'Raw Data (NEAM)'!Y11/'1 minus TOT (NEAM)'!Y53</f>
        <v>2.4401075548616529</v>
      </c>
      <c r="Z11" s="22">
        <f>'Raw Data (NEAM)'!Z11/'1 minus TOT (NEAM)'!Z53</f>
        <v>0</v>
      </c>
      <c r="AA11" s="22">
        <f>'Raw Data (NEAM)'!AA11/'1 minus TOT (NEAM)'!AA53</f>
        <v>0</v>
      </c>
      <c r="AB11" s="22">
        <f>'Raw Data (NEAM)'!AB11/'1 minus TOT (NEAM)'!AB53</f>
        <v>0</v>
      </c>
      <c r="AC11" s="22"/>
    </row>
    <row r="12" spans="1:30" s="23" customFormat="1">
      <c r="A12" s="21">
        <v>1958</v>
      </c>
      <c r="B12" s="22">
        <f t="shared" si="0"/>
        <v>209.37263479228099</v>
      </c>
      <c r="C12" s="22">
        <f>'Raw Data (NEAM)'!C12/'1 minus TOT (NEAM)'!C54</f>
        <v>1.055494682119686</v>
      </c>
      <c r="D12" s="22">
        <f>'Raw Data (NEAM)'!D12/'1 minus TOT (NEAM)'!D54</f>
        <v>4.0142248848288702</v>
      </c>
      <c r="E12" s="22">
        <f>'Raw Data (NEAM)'!E12/'1 minus TOT (NEAM)'!E54</f>
        <v>1.0019699001308431</v>
      </c>
      <c r="F12" s="22">
        <f>'Raw Data (NEAM)'!F12/'1 minus TOT (NEAM)'!F54</f>
        <v>0</v>
      </c>
      <c r="G12" s="22">
        <f>'Raw Data (NEAM)'!G12/'1 minus TOT (NEAM)'!G54</f>
        <v>1.0008866903515301</v>
      </c>
      <c r="H12" s="22">
        <f t="shared" si="1"/>
        <v>7.0725761574309303</v>
      </c>
      <c r="I12" s="22">
        <f>'Raw Data (NEAM)'!I12/'1 minus TOT (NEAM)'!I54</f>
        <v>5.0033834933236641</v>
      </c>
      <c r="J12" s="22">
        <f>'Raw Data (NEAM)'!J12/'1 minus TOT (NEAM)'!J54</f>
        <v>5.0032599922832492</v>
      </c>
      <c r="K12" s="22">
        <f>'Raw Data (NEAM)'!K12/'1 minus TOT (NEAM)'!K54</f>
        <v>1.0013609507891776</v>
      </c>
      <c r="L12" s="22">
        <f>'Raw Data (NEAM)'!L12/'1 minus TOT (NEAM)'!L54</f>
        <v>4.0094026104759122</v>
      </c>
      <c r="M12" s="22">
        <f>'Raw Data (NEAM)'!M12/'1 minus TOT (NEAM)'!M54</f>
        <v>6.0167686240412381</v>
      </c>
      <c r="N12" s="22">
        <f>'Raw Data (NEAM)'!N12/'1 minus TOT (NEAM)'!N54</f>
        <v>10.038411555510518</v>
      </c>
      <c r="O12" s="22">
        <f>'Raw Data (NEAM)'!O12/'1 minus TOT (NEAM)'!O54</f>
        <v>12.060675128698865</v>
      </c>
      <c r="P12" s="22">
        <f>'Raw Data (NEAM)'!P12/'1 minus TOT (NEAM)'!P54</f>
        <v>21.163134106988956</v>
      </c>
      <c r="Q12" s="22">
        <f>'Raw Data (NEAM)'!Q12/'1 minus TOT (NEAM)'!Q54</f>
        <v>17.194621987683053</v>
      </c>
      <c r="R12" s="22">
        <f>'Raw Data (NEAM)'!R12/'1 minus TOT (NEAM)'!R54</f>
        <v>19.328516789807608</v>
      </c>
      <c r="S12" s="22">
        <f>'Raw Data (NEAM)'!S12/'1 minus TOT (NEAM)'!S54</f>
        <v>26.646019613861537</v>
      </c>
      <c r="T12" s="22">
        <f>'Raw Data (NEAM)'!T12/'1 minus TOT (NEAM)'!T54</f>
        <v>20.695450111691486</v>
      </c>
      <c r="U12" s="22">
        <f>'Raw Data (NEAM)'!U12/'1 minus TOT (NEAM)'!U54</f>
        <v>22.152364892805618</v>
      </c>
      <c r="V12" s="22">
        <f>'Raw Data (NEAM)'!V12/'1 minus TOT (NEAM)'!V54</f>
        <v>12.848869565217392</v>
      </c>
      <c r="W12" s="22">
        <f>'Raw Data (NEAM)'!W12/'1 minus TOT (NEAM)'!W54</f>
        <v>8.7836864377764687</v>
      </c>
      <c r="X12" s="22">
        <f>'Raw Data (NEAM)'!X12/'1 minus TOT (NEAM)'!X54</f>
        <v>5.7109792469243192</v>
      </c>
      <c r="Y12" s="22">
        <f>'Raw Data (NEAM)'!Y12/'1 minus TOT (NEAM)'!Y54</f>
        <v>3.6431535269709543</v>
      </c>
      <c r="Z12" s="22">
        <f>'Raw Data (NEAM)'!Z12/'1 minus TOT (NEAM)'!Z54</f>
        <v>0</v>
      </c>
      <c r="AA12" s="22">
        <f>'Raw Data (NEAM)'!AA12/'1 minus TOT (NEAM)'!AA54</f>
        <v>0</v>
      </c>
      <c r="AB12" s="22">
        <f>'Raw Data (NEAM)'!AB12/'1 minus TOT (NEAM)'!AB54</f>
        <v>0</v>
      </c>
      <c r="AC12" s="22">
        <v>1</v>
      </c>
    </row>
    <row r="13" spans="1:30" s="23" customFormat="1">
      <c r="A13" s="21">
        <v>1959</v>
      </c>
      <c r="B13" s="22">
        <f t="shared" si="0"/>
        <v>242.38537609520506</v>
      </c>
      <c r="C13" s="22">
        <f>'Raw Data (NEAM)'!C13/'1 minus TOT (NEAM)'!C55</f>
        <v>0</v>
      </c>
      <c r="D13" s="22">
        <f>'Raw Data (NEAM)'!D13/'1 minus TOT (NEAM)'!D55</f>
        <v>1.0036290921708064</v>
      </c>
      <c r="E13" s="22">
        <f>'Raw Data (NEAM)'!E13/'1 minus TOT (NEAM)'!E55</f>
        <v>1.0019856051910814</v>
      </c>
      <c r="F13" s="22">
        <f>'Raw Data (NEAM)'!F13/'1 minus TOT (NEAM)'!F55</f>
        <v>0</v>
      </c>
      <c r="G13" s="22">
        <f>'Raw Data (NEAM)'!G13/'1 minus TOT (NEAM)'!G55</f>
        <v>0</v>
      </c>
      <c r="H13" s="22">
        <f t="shared" si="1"/>
        <v>2.0056146973618878</v>
      </c>
      <c r="I13" s="22">
        <f>'Raw Data (NEAM)'!I13/'1 minus TOT (NEAM)'!I55</f>
        <v>5.0035653144084806</v>
      </c>
      <c r="J13" s="22">
        <f>'Raw Data (NEAM)'!J13/'1 minus TOT (NEAM)'!J55</f>
        <v>6.0043995079522077</v>
      </c>
      <c r="K13" s="22">
        <f>'Raw Data (NEAM)'!K13/'1 minus TOT (NEAM)'!K55</f>
        <v>7.0101723509597322</v>
      </c>
      <c r="L13" s="22">
        <f>'Raw Data (NEAM)'!L13/'1 minus TOT (NEAM)'!L55</f>
        <v>3.0068802396427046</v>
      </c>
      <c r="M13" s="22">
        <f>'Raw Data (NEAM)'!M13/'1 minus TOT (NEAM)'!M55</f>
        <v>8.0228377381417353</v>
      </c>
      <c r="N13" s="22">
        <f>'Raw Data (NEAM)'!N13/'1 minus TOT (NEAM)'!N55</f>
        <v>10.037955074645435</v>
      </c>
      <c r="O13" s="22">
        <f>'Raw Data (NEAM)'!O13/'1 minus TOT (NEAM)'!O55</f>
        <v>6.0317991680349028</v>
      </c>
      <c r="P13" s="22">
        <f>'Raw Data (NEAM)'!P13/'1 minus TOT (NEAM)'!P55</f>
        <v>19.147587643748871</v>
      </c>
      <c r="Q13" s="22">
        <f>'Raw Data (NEAM)'!Q13/'1 minus TOT (NEAM)'!Q55</f>
        <v>21.243323718757196</v>
      </c>
      <c r="R13" s="22">
        <f>'Raw Data (NEAM)'!R13/'1 minus TOT (NEAM)'!R55</f>
        <v>26.437057245985699</v>
      </c>
      <c r="S13" s="22">
        <f>'Raw Data (NEAM)'!S13/'1 minus TOT (NEAM)'!S55</f>
        <v>30.738291413703379</v>
      </c>
      <c r="T13" s="22">
        <f>'Raw Data (NEAM)'!T13/'1 minus TOT (NEAM)'!T55</f>
        <v>22.741623814290794</v>
      </c>
      <c r="U13" s="22">
        <f>'Raw Data (NEAM)'!U13/'1 minus TOT (NEAM)'!U55</f>
        <v>29.441421432537481</v>
      </c>
      <c r="V13" s="22">
        <f>'Raw Data (NEAM)'!V13/'1 minus TOT (NEAM)'!V55</f>
        <v>20.328845882186748</v>
      </c>
      <c r="W13" s="22">
        <f>'Raw Data (NEAM)'!W13/'1 minus TOT (NEAM)'!W55</f>
        <v>7.6615901046224577</v>
      </c>
      <c r="X13" s="22">
        <f>'Raw Data (NEAM)'!X13/'1 minus TOT (NEAM)'!X55</f>
        <v>9.0915533135152984</v>
      </c>
      <c r="Y13" s="22">
        <f>'Raw Data (NEAM)'!Y13/'1 minus TOT (NEAM)'!Y55</f>
        <v>3.609985360967717</v>
      </c>
      <c r="Z13" s="22">
        <f>'Raw Data (NEAM)'!Z13/'1 minus TOT (NEAM)'!Z55</f>
        <v>2.5994334277620399</v>
      </c>
      <c r="AA13" s="22">
        <f>'Raw Data (NEAM)'!AA13/'1 minus TOT (NEAM)'!AA55</f>
        <v>1.221438645980254</v>
      </c>
      <c r="AB13" s="22">
        <f>'Raw Data (NEAM)'!AB13/'1 minus TOT (NEAM)'!AB55</f>
        <v>0</v>
      </c>
      <c r="AC13" s="22">
        <v>1</v>
      </c>
      <c r="AD13" s="23" t="s">
        <v>28</v>
      </c>
    </row>
    <row r="14" spans="1:30" s="23" customFormat="1">
      <c r="A14" s="21">
        <v>1960</v>
      </c>
      <c r="B14" s="22">
        <f t="shared" si="0"/>
        <v>205.52223267799269</v>
      </c>
      <c r="C14" s="22">
        <f>'Raw Data (NEAM)'!C14/'1 minus TOT (NEAM)'!C56</f>
        <v>0</v>
      </c>
      <c r="D14" s="22">
        <f>'Raw Data (NEAM)'!D14/'1 minus TOT (NEAM)'!D56</f>
        <v>1.0035651814394302</v>
      </c>
      <c r="E14" s="22">
        <f>'Raw Data (NEAM)'!E14/'1 minus TOT (NEAM)'!E56</f>
        <v>1.0018764287528574</v>
      </c>
      <c r="F14" s="22">
        <f>'Raw Data (NEAM)'!F14/'1 minus TOT (NEAM)'!F56</f>
        <v>1.0012946503650724</v>
      </c>
      <c r="G14" s="22">
        <f>'Raw Data (NEAM)'!G14/'1 minus TOT (NEAM)'!G56</f>
        <v>2.0019985027090814</v>
      </c>
      <c r="H14" s="22">
        <f t="shared" si="1"/>
        <v>5.0087347632664407</v>
      </c>
      <c r="I14" s="22">
        <f>'Raw Data (NEAM)'!I14/'1 minus TOT (NEAM)'!I56</f>
        <v>4.0027419749205349</v>
      </c>
      <c r="J14" s="22">
        <f>'Raw Data (NEAM)'!J14/'1 minus TOT (NEAM)'!J56</f>
        <v>3.0022041826177968</v>
      </c>
      <c r="K14" s="22">
        <f>'Raw Data (NEAM)'!K14/'1 minus TOT (NEAM)'!K56</f>
        <v>6.0085170216858454</v>
      </c>
      <c r="L14" s="22">
        <f>'Raw Data (NEAM)'!L14/'1 minus TOT (NEAM)'!L56</f>
        <v>1.0022518134159435</v>
      </c>
      <c r="M14" s="22">
        <f>'Raw Data (NEAM)'!M14/'1 minus TOT (NEAM)'!M56</f>
        <v>3.0083087895397211</v>
      </c>
      <c r="N14" s="22">
        <f>'Raw Data (NEAM)'!N14/'1 minus TOT (NEAM)'!N56</f>
        <v>7.0250063696972269</v>
      </c>
      <c r="O14" s="22">
        <f>'Raw Data (NEAM)'!O14/'1 minus TOT (NEAM)'!O56</f>
        <v>11.05852977297449</v>
      </c>
      <c r="P14" s="22">
        <f>'Raw Data (NEAM)'!P14/'1 minus TOT (NEAM)'!P56</f>
        <v>13.099151959089735</v>
      </c>
      <c r="Q14" s="22">
        <f>'Raw Data (NEAM)'!Q14/'1 minus TOT (NEAM)'!Q56</f>
        <v>18.211551657588885</v>
      </c>
      <c r="R14" s="22">
        <f>'Raw Data (NEAM)'!R14/'1 minus TOT (NEAM)'!R56</f>
        <v>19.325265397852927</v>
      </c>
      <c r="S14" s="22">
        <f>'Raw Data (NEAM)'!S14/'1 minus TOT (NEAM)'!S56</f>
        <v>29.69116627374844</v>
      </c>
      <c r="T14" s="22">
        <f>'Raw Data (NEAM)'!T14/'1 minus TOT (NEAM)'!T56</f>
        <v>29.006706070612609</v>
      </c>
      <c r="U14" s="22">
        <f>'Raw Data (NEAM)'!U14/'1 minus TOT (NEAM)'!U56</f>
        <v>18.970442549041415</v>
      </c>
      <c r="V14" s="22">
        <f>'Raw Data (NEAM)'!V14/'1 minus TOT (NEAM)'!V56</f>
        <v>20.385680438323707</v>
      </c>
      <c r="W14" s="22">
        <f>'Raw Data (NEAM)'!W14/'1 minus TOT (NEAM)'!W56</f>
        <v>13.172474017588094</v>
      </c>
      <c r="X14" s="22">
        <f>'Raw Data (NEAM)'!X14/'1 minus TOT (NEAM)'!X56</f>
        <v>1.1406230821589172</v>
      </c>
      <c r="Y14" s="22">
        <f>'Raw Data (NEAM)'!Y14/'1 minus TOT (NEAM)'!Y56</f>
        <v>2.4028765438699673</v>
      </c>
      <c r="Z14" s="22">
        <f>'Raw Data (NEAM)'!Z14/'1 minus TOT (NEAM)'!Z56</f>
        <v>0</v>
      </c>
      <c r="AA14" s="22">
        <f>'Raw Data (NEAM)'!AA14/'1 minus TOT (NEAM)'!AA56</f>
        <v>0</v>
      </c>
      <c r="AB14" s="22">
        <f>'Raw Data (NEAM)'!AB14/'1 minus TOT (NEAM)'!AB56</f>
        <v>0</v>
      </c>
      <c r="AC14" s="22"/>
    </row>
    <row r="15" spans="1:30" s="23" customFormat="1">
      <c r="A15" s="21">
        <v>1961</v>
      </c>
      <c r="B15" s="22">
        <f t="shared" si="0"/>
        <v>262.22062471166481</v>
      </c>
      <c r="C15" s="22">
        <f>'Raw Data (NEAM)'!C15/'1 minus TOT (NEAM)'!C57</f>
        <v>1.050968609049783</v>
      </c>
      <c r="D15" s="22">
        <f>'Raw Data (NEAM)'!D15/'1 minus TOT (NEAM)'!D57</f>
        <v>1.0030550514507171</v>
      </c>
      <c r="E15" s="22">
        <f>'Raw Data (NEAM)'!E15/'1 minus TOT (NEAM)'!E57</f>
        <v>0</v>
      </c>
      <c r="F15" s="22">
        <f>'Raw Data (NEAM)'!F15/'1 minus TOT (NEAM)'!F57</f>
        <v>0</v>
      </c>
      <c r="G15" s="22">
        <f>'Raw Data (NEAM)'!G15/'1 minus TOT (NEAM)'!G57</f>
        <v>1.0008531531678344</v>
      </c>
      <c r="H15" s="22">
        <f t="shared" si="1"/>
        <v>3.0548768136683346</v>
      </c>
      <c r="I15" s="22">
        <f>'Raw Data (NEAM)'!I15/'1 minus TOT (NEAM)'!I57</f>
        <v>3.0018748435000164</v>
      </c>
      <c r="J15" s="22">
        <f>'Raw Data (NEAM)'!J15/'1 minus TOT (NEAM)'!J57</f>
        <v>13.008731967282495</v>
      </c>
      <c r="K15" s="22">
        <f>'Raw Data (NEAM)'!K15/'1 minus TOT (NEAM)'!K57</f>
        <v>7.0094185788778667</v>
      </c>
      <c r="L15" s="22">
        <f>'Raw Data (NEAM)'!L15/'1 minus TOT (NEAM)'!L57</f>
        <v>9.0207440758496702</v>
      </c>
      <c r="M15" s="22">
        <f>'Raw Data (NEAM)'!M15/'1 minus TOT (NEAM)'!M57</f>
        <v>2.0053912567775751</v>
      </c>
      <c r="N15" s="22">
        <f>'Raw Data (NEAM)'!N15/'1 minus TOT (NEAM)'!N57</f>
        <v>7.0250847497499818</v>
      </c>
      <c r="O15" s="22">
        <f>'Raw Data (NEAM)'!O15/'1 minus TOT (NEAM)'!O57</f>
        <v>11.057105432437275</v>
      </c>
      <c r="P15" s="22">
        <f>'Raw Data (NEAM)'!P15/'1 minus TOT (NEAM)'!P57</f>
        <v>16.11982394342186</v>
      </c>
      <c r="Q15" s="22">
        <f>'Raw Data (NEAM)'!Q15/'1 minus TOT (NEAM)'!Q57</f>
        <v>24.26767923176774</v>
      </c>
      <c r="R15" s="22">
        <f>'Raw Data (NEAM)'!R15/'1 minus TOT (NEAM)'!R57</f>
        <v>22.357703130082225</v>
      </c>
      <c r="S15" s="22">
        <f>'Raw Data (NEAM)'!S15/'1 minus TOT (NEAM)'!S57</f>
        <v>27.616259806158791</v>
      </c>
      <c r="T15" s="22">
        <f>'Raw Data (NEAM)'!T15/'1 minus TOT (NEAM)'!T57</f>
        <v>32.058619405034186</v>
      </c>
      <c r="U15" s="22">
        <f>'Raw Data (NEAM)'!U15/'1 minus TOT (NEAM)'!U57</f>
        <v>31.589569810756601</v>
      </c>
      <c r="V15" s="22">
        <f>'Raw Data (NEAM)'!V15/'1 minus TOT (NEAM)'!V57</f>
        <v>27.798187069649671</v>
      </c>
      <c r="W15" s="22">
        <f>'Raw Data (NEAM)'!W15/'1 minus TOT (NEAM)'!W57</f>
        <v>17.45925574592464</v>
      </c>
      <c r="X15" s="22">
        <f>'Raw Data (NEAM)'!X15/'1 minus TOT (NEAM)'!X57</f>
        <v>3.385944340212633</v>
      </c>
      <c r="Y15" s="22">
        <f>'Raw Data (NEAM)'!Y15/'1 minus TOT (NEAM)'!Y57</f>
        <v>2.3843545105132264</v>
      </c>
      <c r="Z15" s="22">
        <f>'Raw Data (NEAM)'!Z15/'1 minus TOT (NEAM)'!Z57</f>
        <v>0</v>
      </c>
      <c r="AA15" s="22">
        <f>'Raw Data (NEAM)'!AA15/'1 minus TOT (NEAM)'!AA57</f>
        <v>0</v>
      </c>
      <c r="AB15" s="22">
        <f>'Raw Data (NEAM)'!AB15/'1 minus TOT (NEAM)'!AB57</f>
        <v>0</v>
      </c>
      <c r="AC15" s="22">
        <v>2</v>
      </c>
      <c r="AD15" s="26"/>
    </row>
    <row r="16" spans="1:30" s="23" customFormat="1">
      <c r="A16" s="21">
        <v>1962</v>
      </c>
      <c r="B16" s="22">
        <f t="shared" si="0"/>
        <v>223.032586543614</v>
      </c>
      <c r="C16" s="22">
        <f>'Raw Data (NEAM)'!C16/'1 minus TOT (NEAM)'!C58</f>
        <v>1.0504058849924534</v>
      </c>
      <c r="D16" s="22">
        <f>'Raw Data (NEAM)'!D16/'1 minus TOT (NEAM)'!D58</f>
        <v>0</v>
      </c>
      <c r="E16" s="22">
        <f>'Raw Data (NEAM)'!E16/'1 minus TOT (NEAM)'!E58</f>
        <v>0</v>
      </c>
      <c r="F16" s="22">
        <f>'Raw Data (NEAM)'!F16/'1 minus TOT (NEAM)'!F58</f>
        <v>2.0022209465252878</v>
      </c>
      <c r="G16" s="22">
        <f>'Raw Data (NEAM)'!G16/'1 minus TOT (NEAM)'!G58</f>
        <v>1.0008294310198906</v>
      </c>
      <c r="H16" s="22">
        <f t="shared" si="1"/>
        <v>4.0534562625376314</v>
      </c>
      <c r="I16" s="22">
        <f>'Raw Data (NEAM)'!I16/'1 minus TOT (NEAM)'!I58</f>
        <v>7.0045082033199693</v>
      </c>
      <c r="J16" s="22">
        <f>'Raw Data (NEAM)'!J16/'1 minus TOT (NEAM)'!J58</f>
        <v>8.0054277770817723</v>
      </c>
      <c r="K16" s="22">
        <f>'Raw Data (NEAM)'!K16/'1 minus TOT (NEAM)'!K58</f>
        <v>4.0055338116796531</v>
      </c>
      <c r="L16" s="22">
        <f>'Raw Data (NEAM)'!L16/'1 minus TOT (NEAM)'!L58</f>
        <v>6.0141736591387787</v>
      </c>
      <c r="M16" s="22">
        <f>'Raw Data (NEAM)'!M16/'1 minus TOT (NEAM)'!M58</f>
        <v>8.0216453768386859</v>
      </c>
      <c r="N16" s="22">
        <f>'Raw Data (NEAM)'!N16/'1 minus TOT (NEAM)'!N58</f>
        <v>8.0287353894582463</v>
      </c>
      <c r="O16" s="22">
        <f>'Raw Data (NEAM)'!O16/'1 minus TOT (NEAM)'!O58</f>
        <v>12.064045747274021</v>
      </c>
      <c r="P16" s="22">
        <f>'Raw Data (NEAM)'!P16/'1 minus TOT (NEAM)'!P58</f>
        <v>10.074828673178871</v>
      </c>
      <c r="Q16" s="22">
        <f>'Raw Data (NEAM)'!Q16/'1 minus TOT (NEAM)'!Q58</f>
        <v>19.217749350560265</v>
      </c>
      <c r="R16" s="22">
        <f>'Raw Data (NEAM)'!R16/'1 minus TOT (NEAM)'!R58</f>
        <v>28.47479950429199</v>
      </c>
      <c r="S16" s="22">
        <f>'Raw Data (NEAM)'!S16/'1 minus TOT (NEAM)'!S58</f>
        <v>17.390451913638397</v>
      </c>
      <c r="T16" s="22">
        <f>'Raw Data (NEAM)'!T16/'1 minus TOT (NEAM)'!T58</f>
        <v>26.925989262325526</v>
      </c>
      <c r="U16" s="22">
        <f>'Raw Data (NEAM)'!U16/'1 minus TOT (NEAM)'!U58</f>
        <v>26.342407170640463</v>
      </c>
      <c r="V16" s="22">
        <f>'Raw Data (NEAM)'!V16/'1 minus TOT (NEAM)'!V58</f>
        <v>16.083597803039851</v>
      </c>
      <c r="W16" s="22">
        <f>'Raw Data (NEAM)'!W16/'1 minus TOT (NEAM)'!W58</f>
        <v>13.133859559761113</v>
      </c>
      <c r="X16" s="22">
        <f>'Raw Data (NEAM)'!X16/'1 minus TOT (NEAM)'!X58</f>
        <v>3.4144356709734938</v>
      </c>
      <c r="Y16" s="22">
        <f>'Raw Data (NEAM)'!Y16/'1 minus TOT (NEAM)'!Y58</f>
        <v>4.7769414078753263</v>
      </c>
      <c r="Z16" s="22">
        <f>'Raw Data (NEAM)'!Z16/'1 minus TOT (NEAM)'!Z58</f>
        <v>0</v>
      </c>
      <c r="AA16" s="22">
        <f>'Raw Data (NEAM)'!AA16/'1 minus TOT (NEAM)'!AA58</f>
        <v>0</v>
      </c>
      <c r="AB16" s="22">
        <f>'Raw Data (NEAM)'!AB16/'1 minus TOT (NEAM)'!AB58</f>
        <v>0</v>
      </c>
      <c r="AC16" s="22"/>
    </row>
    <row r="17" spans="1:29" s="23" customFormat="1">
      <c r="A17" s="21">
        <v>1963</v>
      </c>
      <c r="B17" s="22">
        <f t="shared" si="0"/>
        <v>271.93291592866166</v>
      </c>
      <c r="C17" s="22">
        <f>'Raw Data (NEAM)'!C17/'1 minus TOT (NEAM)'!C59</f>
        <v>0</v>
      </c>
      <c r="D17" s="22">
        <f>'Raw Data (NEAM)'!D17/'1 minus TOT (NEAM)'!D59</f>
        <v>1.0032550041884951</v>
      </c>
      <c r="E17" s="22">
        <f>'Raw Data (NEAM)'!E17/'1 minus TOT (NEAM)'!E59</f>
        <v>1.0019004547253856</v>
      </c>
      <c r="F17" s="22">
        <f>'Raw Data (NEAM)'!F17/'1 minus TOT (NEAM)'!F59</f>
        <v>5.0065869670302314</v>
      </c>
      <c r="G17" s="22">
        <f>'Raw Data (NEAM)'!G17/'1 minus TOT (NEAM)'!G59</f>
        <v>2.0018922517644171</v>
      </c>
      <c r="H17" s="22">
        <f t="shared" si="1"/>
        <v>9.013634677708529</v>
      </c>
      <c r="I17" s="22">
        <f>'Raw Data (NEAM)'!I17/'1 minus TOT (NEAM)'!I59</f>
        <v>11.007123403434482</v>
      </c>
      <c r="J17" s="22">
        <f>'Raw Data (NEAM)'!J17/'1 minus TOT (NEAM)'!J59</f>
        <v>5.0032727653049918</v>
      </c>
      <c r="K17" s="22">
        <f>'Raw Data (NEAM)'!K17/'1 minus TOT (NEAM)'!K59</f>
        <v>2.0029125875018239</v>
      </c>
      <c r="L17" s="22">
        <f>'Raw Data (NEAM)'!L17/'1 minus TOT (NEAM)'!L59</f>
        <v>3.0072690615588211</v>
      </c>
      <c r="M17" s="22">
        <f>'Raw Data (NEAM)'!M17/'1 minus TOT (NEAM)'!M59</f>
        <v>4.0115023036396238</v>
      </c>
      <c r="N17" s="22">
        <f>'Raw Data (NEAM)'!N17/'1 minus TOT (NEAM)'!N59</f>
        <v>7.0256344686846193</v>
      </c>
      <c r="O17" s="22">
        <f>'Raw Data (NEAM)'!O17/'1 minus TOT (NEAM)'!O59</f>
        <v>14.075548886955453</v>
      </c>
      <c r="P17" s="22">
        <f>'Raw Data (NEAM)'!P17/'1 minus TOT (NEAM)'!P59</f>
        <v>11.086069864928888</v>
      </c>
      <c r="Q17" s="22">
        <f>'Raw Data (NEAM)'!Q17/'1 minus TOT (NEAM)'!Q59</f>
        <v>22.253073420341256</v>
      </c>
      <c r="R17" s="22">
        <f>'Raw Data (NEAM)'!R17/'1 minus TOT (NEAM)'!R59</f>
        <v>22.386884932312284</v>
      </c>
      <c r="S17" s="22">
        <f>'Raw Data (NEAM)'!S17/'1 minus TOT (NEAM)'!S59</f>
        <v>36.866889510183078</v>
      </c>
      <c r="T17" s="22">
        <f>'Raw Data (NEAM)'!T17/'1 minus TOT (NEAM)'!T59</f>
        <v>41.459213203060081</v>
      </c>
      <c r="U17" s="22">
        <f>'Raw Data (NEAM)'!U17/'1 minus TOT (NEAM)'!U59</f>
        <v>29.600303468054509</v>
      </c>
      <c r="V17" s="22">
        <f>'Raw Data (NEAM)'!V17/'1 minus TOT (NEAM)'!V59</f>
        <v>22.603454365446098</v>
      </c>
      <c r="W17" s="22">
        <f>'Raw Data (NEAM)'!W17/'1 minus TOT (NEAM)'!W59</f>
        <v>14.27825118381994</v>
      </c>
      <c r="X17" s="22">
        <f>'Raw Data (NEAM)'!X17/'1 minus TOT (NEAM)'!X59</f>
        <v>11.442295322013599</v>
      </c>
      <c r="Y17" s="22">
        <f>'Raw Data (NEAM)'!Y17/'1 minus TOT (NEAM)'!Y59</f>
        <v>4.8095825037135365</v>
      </c>
      <c r="Z17" s="22">
        <f>'Raw Data (NEAM)'!Z17/'1 minus TOT (NEAM)'!Z59</f>
        <v>0</v>
      </c>
      <c r="AA17" s="22">
        <f>'Raw Data (NEAM)'!AA17/'1 minus TOT (NEAM)'!AA59</f>
        <v>0</v>
      </c>
      <c r="AB17" s="22">
        <f>'Raw Data (NEAM)'!AB17/'1 minus TOT (NEAM)'!AB59</f>
        <v>0</v>
      </c>
      <c r="AC17" s="22"/>
    </row>
    <row r="18" spans="1:29" s="23" customFormat="1">
      <c r="A18" s="21">
        <v>1964</v>
      </c>
      <c r="B18" s="22">
        <f t="shared" si="0"/>
        <v>271.53327203750854</v>
      </c>
      <c r="C18" s="22">
        <f>'Raw Data (NEAM)'!C18/'1 minus TOT (NEAM)'!C60</f>
        <v>0</v>
      </c>
      <c r="D18" s="22">
        <f>'Raw Data (NEAM)'!D18/'1 minus TOT (NEAM)'!D60</f>
        <v>0</v>
      </c>
      <c r="E18" s="22">
        <f>'Raw Data (NEAM)'!E18/'1 minus TOT (NEAM)'!E60</f>
        <v>2.0036677079113856</v>
      </c>
      <c r="F18" s="22">
        <f>'Raw Data (NEAM)'!F18/'1 minus TOT (NEAM)'!F60</f>
        <v>1.0011714783535273</v>
      </c>
      <c r="G18" s="22">
        <f>'Raw Data (NEAM)'!G18/'1 minus TOT (NEAM)'!G60</f>
        <v>0</v>
      </c>
      <c r="H18" s="22">
        <f t="shared" si="1"/>
        <v>3.0048391862649129</v>
      </c>
      <c r="I18" s="22">
        <f>'Raw Data (NEAM)'!I18/'1 minus TOT (NEAM)'!I60</f>
        <v>10.006617672000271</v>
      </c>
      <c r="J18" s="22">
        <f>'Raw Data (NEAM)'!J18/'1 minus TOT (NEAM)'!J60</f>
        <v>10.006858553588078</v>
      </c>
      <c r="K18" s="22">
        <f>'Raw Data (NEAM)'!K18/'1 minus TOT (NEAM)'!K60</f>
        <v>5.0076027835685464</v>
      </c>
      <c r="L18" s="22">
        <f>'Raw Data (NEAM)'!L18/'1 minus TOT (NEAM)'!L60</f>
        <v>8.0188758408185556</v>
      </c>
      <c r="M18" s="22">
        <f>'Raw Data (NEAM)'!M18/'1 minus TOT (NEAM)'!M60</f>
        <v>7.0213075403693397</v>
      </c>
      <c r="N18" s="22">
        <f>'Raw Data (NEAM)'!N18/'1 minus TOT (NEAM)'!N60</f>
        <v>16.062067950857934</v>
      </c>
      <c r="O18" s="22">
        <f>'Raw Data (NEAM)'!O18/'1 minus TOT (NEAM)'!O60</f>
        <v>9.0512662009347906</v>
      </c>
      <c r="P18" s="22">
        <f>'Raw Data (NEAM)'!P18/'1 minus TOT (NEAM)'!P60</f>
        <v>20.164108208164773</v>
      </c>
      <c r="Q18" s="22">
        <f>'Raw Data (NEAM)'!Q18/'1 minus TOT (NEAM)'!Q60</f>
        <v>20.229781017638484</v>
      </c>
      <c r="R18" s="22">
        <f>'Raw Data (NEAM)'!R18/'1 minus TOT (NEAM)'!R60</f>
        <v>21.365187944131527</v>
      </c>
      <c r="S18" s="22">
        <f>'Raw Data (NEAM)'!S18/'1 minus TOT (NEAM)'!S60</f>
        <v>24.570405381717475</v>
      </c>
      <c r="T18" s="22">
        <f>'Raw Data (NEAM)'!T18/'1 minus TOT (NEAM)'!T60</f>
        <v>32.103529800929742</v>
      </c>
      <c r="U18" s="22">
        <f>'Raw Data (NEAM)'!U18/'1 minus TOT (NEAM)'!U60</f>
        <v>33.706938774187172</v>
      </c>
      <c r="V18" s="22">
        <f>'Raw Data (NEAM)'!V18/'1 minus TOT (NEAM)'!V60</f>
        <v>28.933507473585667</v>
      </c>
      <c r="W18" s="22">
        <f>'Raw Data (NEAM)'!W18/'1 minus TOT (NEAM)'!W60</f>
        <v>10.90548435409926</v>
      </c>
      <c r="X18" s="22">
        <f>'Raw Data (NEAM)'!X18/'1 minus TOT (NEAM)'!X60</f>
        <v>10.147839819711251</v>
      </c>
      <c r="Y18" s="22">
        <f>'Raw Data (NEAM)'!Y18/'1 minus TOT (NEAM)'!Y60</f>
        <v>0</v>
      </c>
      <c r="Z18" s="22">
        <f>'Raw Data (NEAM)'!Z18/'1 minus TOT (NEAM)'!Z60</f>
        <v>1.2270535349407439</v>
      </c>
      <c r="AA18" s="22">
        <f>'Raw Data (NEAM)'!AA18/'1 minus TOT (NEAM)'!AA60</f>
        <v>0</v>
      </c>
      <c r="AB18" s="22">
        <f>'Raw Data (NEAM)'!AB18/'1 minus TOT (NEAM)'!AB60</f>
        <v>0</v>
      </c>
      <c r="AC18" s="22"/>
    </row>
    <row r="19" spans="1:29" s="23" customFormat="1">
      <c r="A19" s="21">
        <v>1965</v>
      </c>
      <c r="B19" s="22">
        <f t="shared" si="0"/>
        <v>273.92141436008836</v>
      </c>
      <c r="C19" s="22">
        <f>'Raw Data (NEAM)'!C19/'1 minus TOT (NEAM)'!C61</f>
        <v>1.0512051315972955</v>
      </c>
      <c r="D19" s="22">
        <f>'Raw Data (NEAM)'!D19/'1 minus TOT (NEAM)'!D61</f>
        <v>0</v>
      </c>
      <c r="E19" s="22">
        <f>'Raw Data (NEAM)'!E19/'1 minus TOT (NEAM)'!E61</f>
        <v>0</v>
      </c>
      <c r="F19" s="22">
        <f>'Raw Data (NEAM)'!F19/'1 minus TOT (NEAM)'!F61</f>
        <v>0</v>
      </c>
      <c r="G19" s="22">
        <f>'Raw Data (NEAM)'!G19/'1 minus TOT (NEAM)'!G61</f>
        <v>1.0010278576557599</v>
      </c>
      <c r="H19" s="22">
        <f t="shared" si="1"/>
        <v>2.0522329892530555</v>
      </c>
      <c r="I19" s="22">
        <f>'Raw Data (NEAM)'!I19/'1 minus TOT (NEAM)'!I61</f>
        <v>4.0026557600752417</v>
      </c>
      <c r="J19" s="22">
        <f>'Raw Data (NEAM)'!J19/'1 minus TOT (NEAM)'!J61</f>
        <v>7.0043720256151145</v>
      </c>
      <c r="K19" s="22">
        <f>'Raw Data (NEAM)'!K19/'1 minus TOT (NEAM)'!K61</f>
        <v>2.0032617762021241</v>
      </c>
      <c r="L19" s="22">
        <f>'Raw Data (NEAM)'!L19/'1 minus TOT (NEAM)'!L61</f>
        <v>5.0122483963905369</v>
      </c>
      <c r="M19" s="22">
        <f>'Raw Data (NEAM)'!M19/'1 minus TOT (NEAM)'!M61</f>
        <v>7.0225391561499952</v>
      </c>
      <c r="N19" s="22">
        <f>'Raw Data (NEAM)'!N19/'1 minus TOT (NEAM)'!N61</f>
        <v>7.026993039989625</v>
      </c>
      <c r="O19" s="22">
        <f>'Raw Data (NEAM)'!O19/'1 minus TOT (NEAM)'!O61</f>
        <v>8.0452612990432364</v>
      </c>
      <c r="P19" s="22">
        <f>'Raw Data (NEAM)'!P19/'1 minus TOT (NEAM)'!P61</f>
        <v>14.115573803749051</v>
      </c>
      <c r="Q19" s="22">
        <f>'Raw Data (NEAM)'!Q19/'1 minus TOT (NEAM)'!Q61</f>
        <v>30.347983756157692</v>
      </c>
      <c r="R19" s="22">
        <f>'Raw Data (NEAM)'!R19/'1 minus TOT (NEAM)'!R61</f>
        <v>30.525720966558197</v>
      </c>
      <c r="S19" s="22">
        <f>'Raw Data (NEAM)'!S19/'1 minus TOT (NEAM)'!S61</f>
        <v>20.471826878795966</v>
      </c>
      <c r="T19" s="22">
        <f>'Raw Data (NEAM)'!T19/'1 minus TOT (NEAM)'!T61</f>
        <v>42.467321022340684</v>
      </c>
      <c r="U19" s="22">
        <f>'Raw Data (NEAM)'!U19/'1 minus TOT (NEAM)'!U61</f>
        <v>29.495492243750153</v>
      </c>
      <c r="V19" s="22">
        <f>'Raw Data (NEAM)'!V19/'1 minus TOT (NEAM)'!V61</f>
        <v>26.806075478252531</v>
      </c>
      <c r="W19" s="22">
        <f>'Raw Data (NEAM)'!W19/'1 minus TOT (NEAM)'!W61</f>
        <v>26.198394130639642</v>
      </c>
      <c r="X19" s="22">
        <f>'Raw Data (NEAM)'!X19/'1 minus TOT (NEAM)'!X61</f>
        <v>10.139388805091226</v>
      </c>
      <c r="Y19" s="22">
        <f>'Raw Data (NEAM)'!Y19/'1 minus TOT (NEAM)'!Y61</f>
        <v>1.1840728320342524</v>
      </c>
      <c r="Z19" s="22">
        <f>'Raw Data (NEAM)'!Z19/'1 minus TOT (NEAM)'!Z61</f>
        <v>0</v>
      </c>
      <c r="AA19" s="22">
        <f>'Raw Data (NEAM)'!AA19/'1 minus TOT (NEAM)'!AA61</f>
        <v>0</v>
      </c>
      <c r="AB19" s="22">
        <f>'Raw Data (NEAM)'!AB19/'1 minus TOT (NEAM)'!AB61</f>
        <v>0</v>
      </c>
      <c r="AC19" s="22"/>
    </row>
    <row r="20" spans="1:29" s="23" customFormat="1">
      <c r="A20" s="21">
        <v>1966</v>
      </c>
      <c r="B20" s="22">
        <f t="shared" si="0"/>
        <v>292.73394991294117</v>
      </c>
      <c r="C20" s="22">
        <f>'Raw Data (NEAM)'!C20/'1 minus TOT (NEAM)'!C62</f>
        <v>0</v>
      </c>
      <c r="D20" s="22">
        <f>'Raw Data (NEAM)'!D20/'1 minus TOT (NEAM)'!D62</f>
        <v>1.0030144696148373</v>
      </c>
      <c r="E20" s="22">
        <f>'Raw Data (NEAM)'!E20/'1 minus TOT (NEAM)'!E62</f>
        <v>1.0016817518847898</v>
      </c>
      <c r="F20" s="22">
        <f>'Raw Data (NEAM)'!F20/'1 minus TOT (NEAM)'!F62</f>
        <v>1.0013025434727894</v>
      </c>
      <c r="G20" s="22">
        <f>'Raw Data (NEAM)'!G20/'1 minus TOT (NEAM)'!G62</f>
        <v>1.0009396722403983</v>
      </c>
      <c r="H20" s="22">
        <f t="shared" si="1"/>
        <v>4.0069384372128152</v>
      </c>
      <c r="I20" s="22">
        <f>'Raw Data (NEAM)'!I20/'1 minus TOT (NEAM)'!I62</f>
        <v>9.0059396948925947</v>
      </c>
      <c r="J20" s="22">
        <f>'Raw Data (NEAM)'!J20/'1 minus TOT (NEAM)'!J62</f>
        <v>9.0059027073584161</v>
      </c>
      <c r="K20" s="22">
        <f>'Raw Data (NEAM)'!K20/'1 minus TOT (NEAM)'!K62</f>
        <v>9.015819647182429</v>
      </c>
      <c r="L20" s="22">
        <f>'Raw Data (NEAM)'!L20/'1 minus TOT (NEAM)'!L62</f>
        <v>0</v>
      </c>
      <c r="M20" s="22">
        <f>'Raw Data (NEAM)'!M20/'1 minus TOT (NEAM)'!M62</f>
        <v>9.0297472668232164</v>
      </c>
      <c r="N20" s="22">
        <f>'Raw Data (NEAM)'!N20/'1 minus TOT (NEAM)'!N62</f>
        <v>9.0374001767213024</v>
      </c>
      <c r="O20" s="22">
        <f>'Raw Data (NEAM)'!O20/'1 minus TOT (NEAM)'!O62</f>
        <v>12.068618289166849</v>
      </c>
      <c r="P20" s="22">
        <f>'Raw Data (NEAM)'!P20/'1 minus TOT (NEAM)'!P62</f>
        <v>10.086029550861747</v>
      </c>
      <c r="Q20" s="22">
        <f>'Raw Data (NEAM)'!Q20/'1 minus TOT (NEAM)'!Q62</f>
        <v>21.251409954998145</v>
      </c>
      <c r="R20" s="22">
        <f>'Raw Data (NEAM)'!R20/'1 minus TOT (NEAM)'!R62</f>
        <v>28.502870233481175</v>
      </c>
      <c r="S20" s="22">
        <f>'Raw Data (NEAM)'!S20/'1 minus TOT (NEAM)'!S62</f>
        <v>33.806933809379274</v>
      </c>
      <c r="T20" s="22">
        <f>'Raw Data (NEAM)'!T20/'1 minus TOT (NEAM)'!T62</f>
        <v>33.137368651642817</v>
      </c>
      <c r="U20" s="22">
        <f>'Raw Data (NEAM)'!U20/'1 minus TOT (NEAM)'!U62</f>
        <v>34.777714876028455</v>
      </c>
      <c r="V20" s="22">
        <f>'Raw Data (NEAM)'!V20/'1 minus TOT (NEAM)'!V62</f>
        <v>41.875708150222003</v>
      </c>
      <c r="W20" s="22">
        <f>'Raw Data (NEAM)'!W20/'1 minus TOT (NEAM)'!W62</f>
        <v>14.20509181784988</v>
      </c>
      <c r="X20" s="22">
        <f>'Raw Data (NEAM)'!X20/'1 minus TOT (NEAM)'!X62</f>
        <v>6.7579960642056101</v>
      </c>
      <c r="Y20" s="22">
        <f>'Raw Data (NEAM)'!Y20/'1 minus TOT (NEAM)'!Y62</f>
        <v>7.1624605849144523</v>
      </c>
      <c r="Z20" s="22">
        <f>'Raw Data (NEAM)'!Z20/'1 minus TOT (NEAM)'!Z62</f>
        <v>0</v>
      </c>
      <c r="AA20" s="22">
        <f>'Raw Data (NEAM)'!AA20/'1 minus TOT (NEAM)'!AA62</f>
        <v>0</v>
      </c>
      <c r="AB20" s="22">
        <f>'Raw Data (NEAM)'!AB20/'1 minus TOT (NEAM)'!AB62</f>
        <v>0</v>
      </c>
      <c r="AC20" s="22"/>
    </row>
    <row r="21" spans="1:29" s="23" customFormat="1">
      <c r="A21" s="21">
        <v>1967</v>
      </c>
      <c r="B21" s="22">
        <f t="shared" si="0"/>
        <v>306.79209906924564</v>
      </c>
      <c r="C21" s="22">
        <f>'Raw Data (NEAM)'!C21/'1 minus TOT (NEAM)'!C63</f>
        <v>0</v>
      </c>
      <c r="D21" s="22">
        <f>'Raw Data (NEAM)'!D21/'1 minus TOT (NEAM)'!D63</f>
        <v>0</v>
      </c>
      <c r="E21" s="22">
        <f>'Raw Data (NEAM)'!E21/'1 minus TOT (NEAM)'!E63</f>
        <v>1.0016177394658037</v>
      </c>
      <c r="F21" s="22">
        <f>'Raw Data (NEAM)'!F21/'1 minus TOT (NEAM)'!F63</f>
        <v>1.0011748438813228</v>
      </c>
      <c r="G21" s="22">
        <f>'Raw Data (NEAM)'!G21/'1 minus TOT (NEAM)'!G63</f>
        <v>2.001929695824435</v>
      </c>
      <c r="H21" s="22">
        <f t="shared" si="1"/>
        <v>4.0047222791715615</v>
      </c>
      <c r="I21" s="22">
        <f>'Raw Data (NEAM)'!I21/'1 minus TOT (NEAM)'!I63</f>
        <v>10.006426169102431</v>
      </c>
      <c r="J21" s="22">
        <f>'Raw Data (NEAM)'!J21/'1 minus TOT (NEAM)'!J63</f>
        <v>10.006204974609137</v>
      </c>
      <c r="K21" s="22">
        <f>'Raw Data (NEAM)'!K21/'1 minus TOT (NEAM)'!K63</f>
        <v>8.0144932518667726</v>
      </c>
      <c r="L21" s="22">
        <f>'Raw Data (NEAM)'!L21/'1 minus TOT (NEAM)'!L63</f>
        <v>7.0203016853309466</v>
      </c>
      <c r="M21" s="22">
        <f>'Raw Data (NEAM)'!M21/'1 minus TOT (NEAM)'!M63</f>
        <v>5.0174911497614287</v>
      </c>
      <c r="N21" s="22">
        <f>'Raw Data (NEAM)'!N21/'1 minus TOT (NEAM)'!N63</f>
        <v>7.0301449683765185</v>
      </c>
      <c r="O21" s="22">
        <f>'Raw Data (NEAM)'!O21/'1 minus TOT (NEAM)'!O63</f>
        <v>12.069440297667517</v>
      </c>
      <c r="P21" s="22">
        <f>'Raw Data (NEAM)'!P21/'1 minus TOT (NEAM)'!P63</f>
        <v>25.214099373547057</v>
      </c>
      <c r="Q21" s="22">
        <f>'Raw Data (NEAM)'!Q21/'1 minus TOT (NEAM)'!Q63</f>
        <v>18.205645299436803</v>
      </c>
      <c r="R21" s="22">
        <f>'Raw Data (NEAM)'!R21/'1 minus TOT (NEAM)'!R63</f>
        <v>16.289137677205794</v>
      </c>
      <c r="S21" s="22">
        <f>'Raw Data (NEAM)'!S21/'1 minus TOT (NEAM)'!S63</f>
        <v>34.812267819843413</v>
      </c>
      <c r="T21" s="22">
        <f>'Raw Data (NEAM)'!T21/'1 minus TOT (NEAM)'!T63</f>
        <v>43.409213616696526</v>
      </c>
      <c r="U21" s="22">
        <f>'Raw Data (NEAM)'!U21/'1 minus TOT (NEAM)'!U63</f>
        <v>42.08892604708381</v>
      </c>
      <c r="V21" s="22">
        <f>'Raw Data (NEAM)'!V21/'1 minus TOT (NEAM)'!V63</f>
        <v>25.708086399459781</v>
      </c>
      <c r="W21" s="22">
        <f>'Raw Data (NEAM)'!W21/'1 minus TOT (NEAM)'!W63</f>
        <v>22.866630521677312</v>
      </c>
      <c r="X21" s="22">
        <f>'Raw Data (NEAM)'!X21/'1 minus TOT (NEAM)'!X63</f>
        <v>8.9545007029654791</v>
      </c>
      <c r="Y21" s="22">
        <f>'Raw Data (NEAM)'!Y21/'1 minus TOT (NEAM)'!Y63</f>
        <v>2.3504660025941897</v>
      </c>
      <c r="Z21" s="22">
        <f>'Raw Data (NEAM)'!Z21/'1 minus TOT (NEAM)'!Z63</f>
        <v>3.723900832849119</v>
      </c>
      <c r="AA21" s="22">
        <f>'Raw Data (NEAM)'!AA21/'1 minus TOT (NEAM)'!AA63</f>
        <v>0</v>
      </c>
      <c r="AB21" s="22">
        <f>'Raw Data (NEAM)'!AB21/'1 minus TOT (NEAM)'!AB63</f>
        <v>0</v>
      </c>
      <c r="AC21" s="22"/>
    </row>
    <row r="22" spans="1:29" s="23" customFormat="1">
      <c r="A22" s="21">
        <v>1968</v>
      </c>
      <c r="B22" s="22">
        <f t="shared" si="0"/>
        <v>249.99578689354433</v>
      </c>
      <c r="C22" s="22">
        <f>'Raw Data (NEAM)'!C22/'1 minus TOT (NEAM)'!C64</f>
        <v>0</v>
      </c>
      <c r="D22" s="22">
        <f>'Raw Data (NEAM)'!D22/'1 minus TOT (NEAM)'!D64</f>
        <v>0</v>
      </c>
      <c r="E22" s="22">
        <f>'Raw Data (NEAM)'!E22/'1 minus TOT (NEAM)'!E64</f>
        <v>0</v>
      </c>
      <c r="F22" s="22">
        <f>'Raw Data (NEAM)'!F22/'1 minus TOT (NEAM)'!F64</f>
        <v>1.0012013953912042</v>
      </c>
      <c r="G22" s="22">
        <f>'Raw Data (NEAM)'!G22/'1 minus TOT (NEAM)'!G64</f>
        <v>0</v>
      </c>
      <c r="H22" s="22">
        <f t="shared" si="1"/>
        <v>1.0012013953912042</v>
      </c>
      <c r="I22" s="22">
        <f>'Raw Data (NEAM)'!I22/'1 minus TOT (NEAM)'!I64</f>
        <v>5.0033322028891494</v>
      </c>
      <c r="J22" s="22">
        <f>'Raw Data (NEAM)'!J22/'1 minus TOT (NEAM)'!J64</f>
        <v>5.0035788926541729</v>
      </c>
      <c r="K22" s="22">
        <f>'Raw Data (NEAM)'!K22/'1 minus TOT (NEAM)'!K64</f>
        <v>13.026863311482742</v>
      </c>
      <c r="L22" s="22">
        <f>'Raw Data (NEAM)'!L22/'1 minus TOT (NEAM)'!L64</f>
        <v>7.0228112185927207</v>
      </c>
      <c r="M22" s="22">
        <f>'Raw Data (NEAM)'!M22/'1 minus TOT (NEAM)'!M64</f>
        <v>3.0113008472238607</v>
      </c>
      <c r="N22" s="22">
        <f>'Raw Data (NEAM)'!N22/'1 minus TOT (NEAM)'!N64</f>
        <v>5.0239000727347092</v>
      </c>
      <c r="O22" s="22">
        <f>'Raw Data (NEAM)'!O22/'1 minus TOT (NEAM)'!O64</f>
        <v>9.0559035644803352</v>
      </c>
      <c r="P22" s="22">
        <f>'Raw Data (NEAM)'!P22/'1 minus TOT (NEAM)'!P64</f>
        <v>11.099883633303776</v>
      </c>
      <c r="Q22" s="22">
        <f>'Raw Data (NEAM)'!Q22/'1 minus TOT (NEAM)'!Q64</f>
        <v>20.248925126845648</v>
      </c>
      <c r="R22" s="22">
        <f>'Raw Data (NEAM)'!R22/'1 minus TOT (NEAM)'!R64</f>
        <v>26.483916206122363</v>
      </c>
      <c r="S22" s="22">
        <f>'Raw Data (NEAM)'!S22/'1 minus TOT (NEAM)'!S64</f>
        <v>24.61645271416878</v>
      </c>
      <c r="T22" s="22">
        <f>'Raw Data (NEAM)'!T22/'1 minus TOT (NEAM)'!T64</f>
        <v>33.181315182627316</v>
      </c>
      <c r="U22" s="22">
        <f>'Raw Data (NEAM)'!U22/'1 minus TOT (NEAM)'!U64</f>
        <v>34.844756282531122</v>
      </c>
      <c r="V22" s="22">
        <f>'Raw Data (NEAM)'!V22/'1 minus TOT (NEAM)'!V64</f>
        <v>25.831280543283004</v>
      </c>
      <c r="W22" s="22">
        <f>'Raw Data (NEAM)'!W22/'1 minus TOT (NEAM)'!W64</f>
        <v>15.305895255981994</v>
      </c>
      <c r="X22" s="22">
        <f>'Raw Data (NEAM)'!X22/'1 minus TOT (NEAM)'!X64</f>
        <v>7.8668153178575722</v>
      </c>
      <c r="Y22" s="22">
        <f>'Raw Data (NEAM)'!Y22/'1 minus TOT (NEAM)'!Y64</f>
        <v>2.3676551253738318</v>
      </c>
      <c r="Z22" s="22">
        <f>'Raw Data (NEAM)'!Z22/'1 minus TOT (NEAM)'!Z64</f>
        <v>0</v>
      </c>
      <c r="AA22" s="22">
        <f>'Raw Data (NEAM)'!AA22/'1 minus TOT (NEAM)'!AA64</f>
        <v>0</v>
      </c>
      <c r="AB22" s="22">
        <f>'Raw Data (NEAM)'!AB22/'1 minus TOT (NEAM)'!AB64</f>
        <v>0</v>
      </c>
      <c r="AC22" s="22"/>
    </row>
    <row r="23" spans="1:29" s="23" customFormat="1">
      <c r="A23" s="21">
        <v>1969</v>
      </c>
      <c r="B23" s="22">
        <f t="shared" si="0"/>
        <v>255.66404884448718</v>
      </c>
      <c r="C23" s="22">
        <f>'Raw Data (NEAM)'!C23/'1 minus TOT (NEAM)'!C65</f>
        <v>0</v>
      </c>
      <c r="D23" s="22">
        <f>'Raw Data (NEAM)'!D23/'1 minus TOT (NEAM)'!D65</f>
        <v>0</v>
      </c>
      <c r="E23" s="22">
        <f>'Raw Data (NEAM)'!E23/'1 minus TOT (NEAM)'!E65</f>
        <v>1.0015610753564741</v>
      </c>
      <c r="F23" s="22">
        <f>'Raw Data (NEAM)'!F23/'1 minus TOT (NEAM)'!F65</f>
        <v>0</v>
      </c>
      <c r="G23" s="22">
        <f>'Raw Data (NEAM)'!G23/'1 minus TOT (NEAM)'!G65</f>
        <v>0</v>
      </c>
      <c r="H23" s="22">
        <f t="shared" si="1"/>
        <v>1.0015610753564741</v>
      </c>
      <c r="I23" s="22">
        <f>'Raw Data (NEAM)'!I23/'1 minus TOT (NEAM)'!I65</f>
        <v>9.0058215889466062</v>
      </c>
      <c r="J23" s="22">
        <f>'Raw Data (NEAM)'!J23/'1 minus TOT (NEAM)'!J65</f>
        <v>6.0041906410291537</v>
      </c>
      <c r="K23" s="22">
        <f>'Raw Data (NEAM)'!K23/'1 minus TOT (NEAM)'!K65</f>
        <v>3.0067004371108368</v>
      </c>
      <c r="L23" s="22">
        <f>'Raw Data (NEAM)'!L23/'1 minus TOT (NEAM)'!L65</f>
        <v>9.0327177831921652</v>
      </c>
      <c r="M23" s="22">
        <f>'Raw Data (NEAM)'!M23/'1 minus TOT (NEAM)'!M65</f>
        <v>8.0305845771564961</v>
      </c>
      <c r="N23" s="22">
        <f>'Raw Data (NEAM)'!N23/'1 minus TOT (NEAM)'!N65</f>
        <v>6.0290987430415113</v>
      </c>
      <c r="O23" s="22">
        <f>'Raw Data (NEAM)'!O23/'1 minus TOT (NEAM)'!O65</f>
        <v>9.0566779963076396</v>
      </c>
      <c r="P23" s="22">
        <f>'Raw Data (NEAM)'!P23/'1 minus TOT (NEAM)'!P65</f>
        <v>11.099864656633587</v>
      </c>
      <c r="Q23" s="22">
        <f>'Raw Data (NEAM)'!Q23/'1 minus TOT (NEAM)'!Q65</f>
        <v>16.197229290089126</v>
      </c>
      <c r="R23" s="22">
        <f>'Raw Data (NEAM)'!R23/'1 minus TOT (NEAM)'!R65</f>
        <v>21.384534555561842</v>
      </c>
      <c r="S23" s="22">
        <f>'Raw Data (NEAM)'!S23/'1 minus TOT (NEAM)'!S65</f>
        <v>30.750162885318705</v>
      </c>
      <c r="T23" s="22">
        <f>'Raw Data (NEAM)'!T23/'1 minus TOT (NEAM)'!T65</f>
        <v>33.109373184956105</v>
      </c>
      <c r="U23" s="22">
        <f>'Raw Data (NEAM)'!U23/'1 minus TOT (NEAM)'!U65</f>
        <v>34.800196333387873</v>
      </c>
      <c r="V23" s="22">
        <f>'Raw Data (NEAM)'!V23/'1 minus TOT (NEAM)'!V65</f>
        <v>22.538446335220815</v>
      </c>
      <c r="W23" s="22">
        <f>'Raw Data (NEAM)'!W23/'1 minus TOT (NEAM)'!W65</f>
        <v>18.54760702343804</v>
      </c>
      <c r="X23" s="22">
        <f>'Raw Data (NEAM)'!X23/'1 minus TOT (NEAM)'!X65</f>
        <v>10.071460103072617</v>
      </c>
      <c r="Y23" s="22">
        <f>'Raw Data (NEAM)'!Y23/'1 minus TOT (NEAM)'!Y65</f>
        <v>3.5272670866099252</v>
      </c>
      <c r="Z23" s="22">
        <f>'Raw Data (NEAM)'!Z23/'1 minus TOT (NEAM)'!Z65</f>
        <v>2.4705545480576503</v>
      </c>
      <c r="AA23" s="22">
        <f>'Raw Data (NEAM)'!AA23/'1 minus TOT (NEAM)'!AA65</f>
        <v>0</v>
      </c>
      <c r="AB23" s="22">
        <f>'Raw Data (NEAM)'!AB23/'1 minus TOT (NEAM)'!AB65</f>
        <v>0</v>
      </c>
      <c r="AC23" s="22"/>
    </row>
    <row r="24" spans="1:29" s="23" customFormat="1">
      <c r="A24" s="21">
        <v>1970</v>
      </c>
      <c r="B24" s="22">
        <f t="shared" si="0"/>
        <v>233.39020863641198</v>
      </c>
      <c r="C24" s="22">
        <f>'Raw Data (NEAM)'!C24/'1 minus TOT (NEAM)'!C66</f>
        <v>0</v>
      </c>
      <c r="D24" s="22">
        <f>'Raw Data (NEAM)'!D24/'1 minus TOT (NEAM)'!D66</f>
        <v>0</v>
      </c>
      <c r="E24" s="22">
        <f>'Raw Data (NEAM)'!E24/'1 minus TOT (NEAM)'!E66</f>
        <v>2.0024552965973403</v>
      </c>
      <c r="F24" s="22">
        <f>'Raw Data (NEAM)'!F24/'1 minus TOT (NEAM)'!F66</f>
        <v>0</v>
      </c>
      <c r="G24" s="22">
        <f>'Raw Data (NEAM)'!G24/'1 minus TOT (NEAM)'!G66</f>
        <v>2.0018508675112217</v>
      </c>
      <c r="H24" s="22">
        <f t="shared" si="1"/>
        <v>4.004306164108562</v>
      </c>
      <c r="I24" s="22">
        <f>'Raw Data (NEAM)'!I24/'1 minus TOT (NEAM)'!I66</f>
        <v>2.0011641337108133</v>
      </c>
      <c r="J24" s="22">
        <f>'Raw Data (NEAM)'!J24/'1 minus TOT (NEAM)'!J66</f>
        <v>9.0059240819076862</v>
      </c>
      <c r="K24" s="22">
        <f>'Raw Data (NEAM)'!K24/'1 minus TOT (NEAM)'!K66</f>
        <v>7.0152594888807052</v>
      </c>
      <c r="L24" s="22">
        <f>'Raw Data (NEAM)'!L24/'1 minus TOT (NEAM)'!L66</f>
        <v>2.0076286500279235</v>
      </c>
      <c r="M24" s="22">
        <f>'Raw Data (NEAM)'!M24/'1 minus TOT (NEAM)'!M66</f>
        <v>2.007824825168226</v>
      </c>
      <c r="N24" s="22">
        <f>'Raw Data (NEAM)'!N24/'1 minus TOT (NEAM)'!N66</f>
        <v>7.0341062577105031</v>
      </c>
      <c r="O24" s="22">
        <f>'Raw Data (NEAM)'!O24/'1 minus TOT (NEAM)'!O66</f>
        <v>10.061037107069426</v>
      </c>
      <c r="P24" s="22">
        <f>'Raw Data (NEAM)'!P24/'1 minus TOT (NEAM)'!P66</f>
        <v>8.0702252396319629</v>
      </c>
      <c r="Q24" s="22">
        <f>'Raw Data (NEAM)'!Q24/'1 minus TOT (NEAM)'!Q66</f>
        <v>28.346379595140732</v>
      </c>
      <c r="R24" s="22">
        <f>'Raw Data (NEAM)'!R24/'1 minus TOT (NEAM)'!R66</f>
        <v>21.373436836981753</v>
      </c>
      <c r="S24" s="22">
        <f>'Raw Data (NEAM)'!S24/'1 minus TOT (NEAM)'!S66</f>
        <v>26.640797903020871</v>
      </c>
      <c r="T24" s="22">
        <f>'Raw Data (NEAM)'!T24/'1 minus TOT (NEAM)'!T66</f>
        <v>25.846806351962524</v>
      </c>
      <c r="U24" s="22">
        <f>'Raw Data (NEAM)'!U24/'1 minus TOT (NEAM)'!U66</f>
        <v>23.19655961550356</v>
      </c>
      <c r="V24" s="22">
        <f>'Raw Data (NEAM)'!V24/'1 minus TOT (NEAM)'!V66</f>
        <v>25.693328284897742</v>
      </c>
      <c r="W24" s="22">
        <f>'Raw Data (NEAM)'!W24/'1 minus TOT (NEAM)'!W66</f>
        <v>16.362082166037343</v>
      </c>
      <c r="X24" s="22">
        <f>'Raw Data (NEAM)'!X24/'1 minus TOT (NEAM)'!X66</f>
        <v>9.993302179190696</v>
      </c>
      <c r="Y24" s="22">
        <f>'Raw Data (NEAM)'!Y24/'1 minus TOT (NEAM)'!Y66</f>
        <v>3.4967493799703755</v>
      </c>
      <c r="Z24" s="22">
        <f>'Raw Data (NEAM)'!Z24/'1 minus TOT (NEAM)'!Z66</f>
        <v>1.2332903754905982</v>
      </c>
      <c r="AA24" s="22">
        <f>'Raw Data (NEAM)'!AA24/'1 minus TOT (NEAM)'!AA66</f>
        <v>0</v>
      </c>
      <c r="AB24" s="22">
        <f>'Raw Data (NEAM)'!AB24/'1 minus TOT (NEAM)'!AB66</f>
        <v>0</v>
      </c>
      <c r="AC24" s="22"/>
    </row>
    <row r="25" spans="1:29" s="23" customFormat="1">
      <c r="A25" s="21">
        <v>1971</v>
      </c>
      <c r="B25" s="22">
        <f t="shared" si="0"/>
        <v>293.08826202821132</v>
      </c>
      <c r="C25" s="22">
        <f>'Raw Data (NEAM)'!C25/'1 minus TOT (NEAM)'!C67</f>
        <v>1.0366399861299735</v>
      </c>
      <c r="D25" s="22">
        <f>'Raw Data (NEAM)'!D25/'1 minus TOT (NEAM)'!D67</f>
        <v>0</v>
      </c>
      <c r="E25" s="22">
        <f>'Raw Data (NEAM)'!E25/'1 minus TOT (NEAM)'!E67</f>
        <v>0</v>
      </c>
      <c r="F25" s="22">
        <f>'Raw Data (NEAM)'!F25/'1 minus TOT (NEAM)'!F67</f>
        <v>0</v>
      </c>
      <c r="G25" s="22">
        <f>'Raw Data (NEAM)'!G25/'1 minus TOT (NEAM)'!G67</f>
        <v>1.0008237216033775</v>
      </c>
      <c r="H25" s="22">
        <f t="shared" si="1"/>
        <v>2.0374637077333508</v>
      </c>
      <c r="I25" s="22">
        <f>'Raw Data (NEAM)'!I25/'1 minus TOT (NEAM)'!I67</f>
        <v>6.0037820879069486</v>
      </c>
      <c r="J25" s="22">
        <f>'Raw Data (NEAM)'!J25/'1 minus TOT (NEAM)'!J67</f>
        <v>5.0031415475803334</v>
      </c>
      <c r="K25" s="22">
        <f>'Raw Data (NEAM)'!K25/'1 minus TOT (NEAM)'!K67</f>
        <v>7.0146070318087279</v>
      </c>
      <c r="L25" s="22">
        <f>'Raw Data (NEAM)'!L25/'1 minus TOT (NEAM)'!L67</f>
        <v>8.031819451319496</v>
      </c>
      <c r="M25" s="22">
        <f>'Raw Data (NEAM)'!M25/'1 minus TOT (NEAM)'!M67</f>
        <v>7.0294746303797799</v>
      </c>
      <c r="N25" s="22">
        <f>'Raw Data (NEAM)'!N25/'1 minus TOT (NEAM)'!N67</f>
        <v>6.0279971573969195</v>
      </c>
      <c r="O25" s="22">
        <f>'Raw Data (NEAM)'!O25/'1 minus TOT (NEAM)'!O67</f>
        <v>9.0551259189157349</v>
      </c>
      <c r="P25" s="22">
        <f>'Raw Data (NEAM)'!P25/'1 minus TOT (NEAM)'!P67</f>
        <v>15.122939726007111</v>
      </c>
      <c r="Q25" s="22">
        <f>'Raw Data (NEAM)'!Q25/'1 minus TOT (NEAM)'!Q67</f>
        <v>17.198833683118629</v>
      </c>
      <c r="R25" s="22">
        <f>'Raw Data (NEAM)'!R25/'1 minus TOT (NEAM)'!R67</f>
        <v>30.504983849406898</v>
      </c>
      <c r="S25" s="22">
        <f>'Raw Data (NEAM)'!S25/'1 minus TOT (NEAM)'!S67</f>
        <v>35.832643947259925</v>
      </c>
      <c r="T25" s="22">
        <f>'Raw Data (NEAM)'!T25/'1 minus TOT (NEAM)'!T67</f>
        <v>47.546850375995831</v>
      </c>
      <c r="U25" s="22">
        <f>'Raw Data (NEAM)'!U25/'1 minus TOT (NEAM)'!U67</f>
        <v>25.196753627030965</v>
      </c>
      <c r="V25" s="22">
        <f>'Raw Data (NEAM)'!V25/'1 minus TOT (NEAM)'!V67</f>
        <v>26.77360872220218</v>
      </c>
      <c r="W25" s="22">
        <f>'Raw Data (NEAM)'!W25/'1 minus TOT (NEAM)'!W67</f>
        <v>23.966375863932516</v>
      </c>
      <c r="X25" s="22">
        <f>'Raw Data (NEAM)'!X25/'1 minus TOT (NEAM)'!X67</f>
        <v>7.7807899472817343</v>
      </c>
      <c r="Y25" s="22">
        <f>'Raw Data (NEAM)'!Y25/'1 minus TOT (NEAM)'!Y67</f>
        <v>10.504842529937706</v>
      </c>
      <c r="Z25" s="22">
        <f>'Raw Data (NEAM)'!Z25/'1 minus TOT (NEAM)'!Z67</f>
        <v>2.4562282229965158</v>
      </c>
      <c r="AA25" s="22">
        <f>'Raw Data (NEAM)'!AA25/'1 minus TOT (NEAM)'!AA67</f>
        <v>0</v>
      </c>
      <c r="AB25" s="22">
        <f>'Raw Data (NEAM)'!AB25/'1 minus TOT (NEAM)'!AB67</f>
        <v>0</v>
      </c>
      <c r="AC25" s="22"/>
    </row>
    <row r="26" spans="1:29" s="23" customFormat="1">
      <c r="A26" s="21">
        <v>1972</v>
      </c>
      <c r="B26" s="22">
        <f t="shared" si="0"/>
        <v>229.39003493690024</v>
      </c>
      <c r="C26" s="22">
        <f>'Raw Data (NEAM)'!C26/'1 minus TOT (NEAM)'!C68</f>
        <v>0</v>
      </c>
      <c r="D26" s="22">
        <f>'Raw Data (NEAM)'!D26/'1 minus TOT (NEAM)'!D68</f>
        <v>0</v>
      </c>
      <c r="E26" s="22">
        <f>'Raw Data (NEAM)'!E26/'1 minus TOT (NEAM)'!E68</f>
        <v>0</v>
      </c>
      <c r="F26" s="22">
        <f>'Raw Data (NEAM)'!F26/'1 minus TOT (NEAM)'!F68</f>
        <v>0</v>
      </c>
      <c r="G26" s="22">
        <f>'Raw Data (NEAM)'!G26/'1 minus TOT (NEAM)'!G68</f>
        <v>2.0013978799848084</v>
      </c>
      <c r="H26" s="22">
        <f t="shared" si="1"/>
        <v>2.0013978799848084</v>
      </c>
      <c r="I26" s="22">
        <f>'Raw Data (NEAM)'!I26/'1 minus TOT (NEAM)'!I68</f>
        <v>4.0021009487328341</v>
      </c>
      <c r="J26" s="22">
        <f>'Raw Data (NEAM)'!J26/'1 minus TOT (NEAM)'!J68</f>
        <v>6.0035533687343356</v>
      </c>
      <c r="K26" s="22">
        <f>'Raw Data (NEAM)'!K26/'1 minus TOT (NEAM)'!K68</f>
        <v>4.0079456005616718</v>
      </c>
      <c r="L26" s="22">
        <f>'Raw Data (NEAM)'!L26/'1 minus TOT (NEAM)'!L68</f>
        <v>6.022756933773624</v>
      </c>
      <c r="M26" s="22">
        <f>'Raw Data (NEAM)'!M26/'1 minus TOT (NEAM)'!M68</f>
        <v>0</v>
      </c>
      <c r="N26" s="22">
        <f>'Raw Data (NEAM)'!N26/'1 minus TOT (NEAM)'!N68</f>
        <v>8.0388573410892441</v>
      </c>
      <c r="O26" s="22">
        <f>'Raw Data (NEAM)'!O26/'1 minus TOT (NEAM)'!O68</f>
        <v>6.0373935980893387</v>
      </c>
      <c r="P26" s="22">
        <f>'Raw Data (NEAM)'!P26/'1 minus TOT (NEAM)'!P68</f>
        <v>10.084628308497846</v>
      </c>
      <c r="Q26" s="22">
        <f>'Raw Data (NEAM)'!Q26/'1 minus TOT (NEAM)'!Q68</f>
        <v>14.175014983459022</v>
      </c>
      <c r="R26" s="22">
        <f>'Raw Data (NEAM)'!R26/'1 minus TOT (NEAM)'!R68</f>
        <v>24.411731840430065</v>
      </c>
      <c r="S26" s="22">
        <f>'Raw Data (NEAM)'!S26/'1 minus TOT (NEAM)'!S68</f>
        <v>26.635937992243598</v>
      </c>
      <c r="T26" s="22">
        <f>'Raw Data (NEAM)'!T26/'1 minus TOT (NEAM)'!T68</f>
        <v>28.952032884227641</v>
      </c>
      <c r="U26" s="22">
        <f>'Raw Data (NEAM)'!U26/'1 minus TOT (NEAM)'!U68</f>
        <v>27.315810335867241</v>
      </c>
      <c r="V26" s="22">
        <f>'Raw Data (NEAM)'!V26/'1 minus TOT (NEAM)'!V68</f>
        <v>17.158340392898001</v>
      </c>
      <c r="W26" s="22">
        <f>'Raw Data (NEAM)'!W26/'1 minus TOT (NEAM)'!W68</f>
        <v>26.250667423933486</v>
      </c>
      <c r="X26" s="22">
        <f>'Raw Data (NEAM)'!X26/'1 minus TOT (NEAM)'!X68</f>
        <v>8.9108645533589215</v>
      </c>
      <c r="Y26" s="22">
        <f>'Raw Data (NEAM)'!Y26/'1 minus TOT (NEAM)'!Y68</f>
        <v>9.3810005510185626</v>
      </c>
      <c r="Z26" s="22">
        <f>'Raw Data (NEAM)'!Z26/'1 minus TOT (NEAM)'!Z68</f>
        <v>0</v>
      </c>
      <c r="AA26" s="22">
        <f>'Raw Data (NEAM)'!AA26/'1 minus TOT (NEAM)'!AA68</f>
        <v>0</v>
      </c>
      <c r="AB26" s="22">
        <f>'Raw Data (NEAM)'!AB26/'1 minus TOT (NEAM)'!AB68</f>
        <v>0</v>
      </c>
      <c r="AC26" s="22"/>
    </row>
    <row r="27" spans="1:29" s="23" customFormat="1">
      <c r="A27" s="21">
        <v>1973</v>
      </c>
      <c r="B27" s="22">
        <f t="shared" si="0"/>
        <v>253.24411869201867</v>
      </c>
      <c r="C27" s="22">
        <f>'Raw Data (NEAM)'!C27/'1 minus TOT (NEAM)'!C69</f>
        <v>0</v>
      </c>
      <c r="D27" s="22">
        <f>'Raw Data (NEAM)'!D27/'1 minus TOT (NEAM)'!D69</f>
        <v>0</v>
      </c>
      <c r="E27" s="22">
        <f>'Raw Data (NEAM)'!E27/'1 minus TOT (NEAM)'!E69</f>
        <v>0</v>
      </c>
      <c r="F27" s="22">
        <f>'Raw Data (NEAM)'!F27/'1 minus TOT (NEAM)'!F69</f>
        <v>1.0010206738690963</v>
      </c>
      <c r="G27" s="22">
        <f>'Raw Data (NEAM)'!G27/'1 minus TOT (NEAM)'!G69</f>
        <v>1.0008150015764972</v>
      </c>
      <c r="H27" s="22">
        <f t="shared" si="1"/>
        <v>2.0018356754455935</v>
      </c>
      <c r="I27" s="22">
        <f>'Raw Data (NEAM)'!I27/'1 minus TOT (NEAM)'!I69</f>
        <v>5.0029959834938929</v>
      </c>
      <c r="J27" s="22">
        <f>'Raw Data (NEAM)'!J27/'1 minus TOT (NEAM)'!J69</f>
        <v>4.0026137975207732</v>
      </c>
      <c r="K27" s="22">
        <f>'Raw Data (NEAM)'!K27/'1 minus TOT (NEAM)'!K69</f>
        <v>11.019923376244517</v>
      </c>
      <c r="L27" s="22">
        <f>'Raw Data (NEAM)'!L27/'1 minus TOT (NEAM)'!L69</f>
        <v>5.0171218602054806</v>
      </c>
      <c r="M27" s="22">
        <f>'Raw Data (NEAM)'!M27/'1 minus TOT (NEAM)'!M69</f>
        <v>3.0122702105822103</v>
      </c>
      <c r="N27" s="22">
        <f>'Raw Data (NEAM)'!N27/'1 minus TOT (NEAM)'!N69</f>
        <v>7.0316732227446952</v>
      </c>
      <c r="O27" s="22">
        <f>'Raw Data (NEAM)'!O27/'1 minus TOT (NEAM)'!O69</f>
        <v>7.0410758153793909</v>
      </c>
      <c r="P27" s="22">
        <f>'Raw Data (NEAM)'!P27/'1 minus TOT (NEAM)'!P69</f>
        <v>13.103377567880761</v>
      </c>
      <c r="Q27" s="22">
        <f>'Raw Data (NEAM)'!Q27/'1 minus TOT (NEAM)'!Q69</f>
        <v>15.177873899098516</v>
      </c>
      <c r="R27" s="22">
        <f>'Raw Data (NEAM)'!R27/'1 minus TOT (NEAM)'!R69</f>
        <v>19.321808952064718</v>
      </c>
      <c r="S27" s="22">
        <f>'Raw Data (NEAM)'!S27/'1 minus TOT (NEAM)'!S69</f>
        <v>28.671191464591377</v>
      </c>
      <c r="T27" s="22">
        <f>'Raw Data (NEAM)'!T27/'1 minus TOT (NEAM)'!T69</f>
        <v>33.09471291720056</v>
      </c>
      <c r="U27" s="22">
        <f>'Raw Data (NEAM)'!U27/'1 minus TOT (NEAM)'!U69</f>
        <v>34.630435317503149</v>
      </c>
      <c r="V27" s="22">
        <f>'Raw Data (NEAM)'!V27/'1 minus TOT (NEAM)'!V69</f>
        <v>26.826482233331394</v>
      </c>
      <c r="W27" s="22">
        <f>'Raw Data (NEAM)'!W27/'1 minus TOT (NEAM)'!W69</f>
        <v>15.296693185148559</v>
      </c>
      <c r="X27" s="22">
        <f>'Raw Data (NEAM)'!X27/'1 minus TOT (NEAM)'!X69</f>
        <v>15.665527904264474</v>
      </c>
      <c r="Y27" s="22">
        <f>'Raw Data (NEAM)'!Y27/'1 minus TOT (NEAM)'!Y69</f>
        <v>3.516500484780293</v>
      </c>
      <c r="Z27" s="22">
        <f>'Raw Data (NEAM)'!Z27/'1 minus TOT (NEAM)'!Z69</f>
        <v>2.4871357603618298</v>
      </c>
      <c r="AA27" s="22">
        <f>'Raw Data (NEAM)'!AA27/'1 minus TOT (NEAM)'!AA69</f>
        <v>1.3228690641764356</v>
      </c>
      <c r="AB27" s="22">
        <f>'Raw Data (NEAM)'!AB27/'1 minus TOT (NEAM)'!AB69</f>
        <v>0</v>
      </c>
      <c r="AC27" s="22"/>
    </row>
    <row r="28" spans="1:29" s="23" customFormat="1">
      <c r="A28" s="21">
        <v>1974</v>
      </c>
      <c r="B28" s="22">
        <f t="shared" si="0"/>
        <v>262.52935234099289</v>
      </c>
      <c r="C28" s="22">
        <f>'Raw Data (NEAM)'!C28/'1 minus TOT (NEAM)'!C70</f>
        <v>0</v>
      </c>
      <c r="D28" s="22">
        <f>'Raw Data (NEAM)'!D28/'1 minus TOT (NEAM)'!D70</f>
        <v>1.001750536187856</v>
      </c>
      <c r="E28" s="22">
        <f>'Raw Data (NEAM)'!E28/'1 minus TOT (NEAM)'!E70</f>
        <v>0</v>
      </c>
      <c r="F28" s="22">
        <f>'Raw Data (NEAM)'!F28/'1 minus TOT (NEAM)'!F70</f>
        <v>2.0017558972324996</v>
      </c>
      <c r="G28" s="22">
        <f>'Raw Data (NEAM)'!G28/'1 minus TOT (NEAM)'!G70</f>
        <v>1.0008090341921949</v>
      </c>
      <c r="H28" s="22">
        <f t="shared" si="1"/>
        <v>4.0043154676125505</v>
      </c>
      <c r="I28" s="22">
        <f>'Raw Data (NEAM)'!I28/'1 minus TOT (NEAM)'!I70</f>
        <v>3.0016258593212295</v>
      </c>
      <c r="J28" s="22">
        <f>'Raw Data (NEAM)'!J28/'1 minus TOT (NEAM)'!J70</f>
        <v>6.0033372475206992</v>
      </c>
      <c r="K28" s="22">
        <f>'Raw Data (NEAM)'!K28/'1 minus TOT (NEAM)'!K70</f>
        <v>7.0120823433155781</v>
      </c>
      <c r="L28" s="22">
        <f>'Raw Data (NEAM)'!L28/'1 minus TOT (NEAM)'!L70</f>
        <v>6.0189226605412145</v>
      </c>
      <c r="M28" s="22">
        <f>'Raw Data (NEAM)'!M28/'1 minus TOT (NEAM)'!M70</f>
        <v>3.0111563035597411</v>
      </c>
      <c r="N28" s="22">
        <f>'Raw Data (NEAM)'!N28/'1 minus TOT (NEAM)'!N70</f>
        <v>4.0174256639766526</v>
      </c>
      <c r="O28" s="22">
        <f>'Raw Data (NEAM)'!O28/'1 minus TOT (NEAM)'!O70</f>
        <v>5.0270278165479523</v>
      </c>
      <c r="P28" s="22">
        <f>'Raw Data (NEAM)'!P28/'1 minus TOT (NEAM)'!P70</f>
        <v>10.076088885431531</v>
      </c>
      <c r="Q28" s="22">
        <f>'Raw Data (NEAM)'!Q28/'1 minus TOT (NEAM)'!Q70</f>
        <v>25.274077693112336</v>
      </c>
      <c r="R28" s="22">
        <f>'Raw Data (NEAM)'!R28/'1 minus TOT (NEAM)'!R70</f>
        <v>25.404175058560178</v>
      </c>
      <c r="S28" s="22">
        <f>'Raw Data (NEAM)'!S28/'1 minus TOT (NEAM)'!S70</f>
        <v>29.666601337316003</v>
      </c>
      <c r="T28" s="22">
        <f>'Raw Data (NEAM)'!T28/'1 minus TOT (NEAM)'!T70</f>
        <v>37.180268837604203</v>
      </c>
      <c r="U28" s="22">
        <f>'Raw Data (NEAM)'!U28/'1 minus TOT (NEAM)'!U70</f>
        <v>37.713615824705848</v>
      </c>
      <c r="V28" s="22">
        <f>'Raw Data (NEAM)'!V28/'1 minus TOT (NEAM)'!V70</f>
        <v>29.99447811512033</v>
      </c>
      <c r="W28" s="22">
        <f>'Raw Data (NEAM)'!W28/'1 minus TOT (NEAM)'!W70</f>
        <v>8.7040507488357015</v>
      </c>
      <c r="X28" s="22">
        <f>'Raw Data (NEAM)'!X28/'1 minus TOT (NEAM)'!X70</f>
        <v>14.459956151858117</v>
      </c>
      <c r="Y28" s="22">
        <f>'Raw Data (NEAM)'!Y28/'1 minus TOT (NEAM)'!Y70</f>
        <v>3.5032775768535265</v>
      </c>
      <c r="Z28" s="22">
        <f>'Raw Data (NEAM)'!Z28/'1 minus TOT (NEAM)'!Z70</f>
        <v>2.4568687491995482</v>
      </c>
      <c r="AA28" s="22">
        <f>'Raw Data (NEAM)'!AA28/'1 minus TOT (NEAM)'!AA70</f>
        <v>0</v>
      </c>
      <c r="AB28" s="22">
        <f>'Raw Data (NEAM)'!AB28/'1 minus TOT (NEAM)'!AB70</f>
        <v>0</v>
      </c>
      <c r="AC28" s="22"/>
    </row>
    <row r="29" spans="1:29" s="23" customFormat="1">
      <c r="A29" s="21">
        <v>1975</v>
      </c>
      <c r="B29" s="22">
        <f t="shared" si="0"/>
        <v>230.84661702588136</v>
      </c>
      <c r="C29" s="22">
        <f>'Raw Data (NEAM)'!C29/'1 minus TOT (NEAM)'!C71</f>
        <v>0</v>
      </c>
      <c r="D29" s="22">
        <f>'Raw Data (NEAM)'!D29/'1 minus TOT (NEAM)'!D71</f>
        <v>0</v>
      </c>
      <c r="E29" s="22">
        <f>'Raw Data (NEAM)'!E29/'1 minus TOT (NEAM)'!E71</f>
        <v>0</v>
      </c>
      <c r="F29" s="22">
        <f>'Raw Data (NEAM)'!F29/'1 minus TOT (NEAM)'!F71</f>
        <v>0</v>
      </c>
      <c r="G29" s="22">
        <f>'Raw Data (NEAM)'!G29/'1 minus TOT (NEAM)'!G71</f>
        <v>1.0007278237760115</v>
      </c>
      <c r="H29" s="22">
        <f t="shared" si="1"/>
        <v>1.0007278237760115</v>
      </c>
      <c r="I29" s="22">
        <f>'Raw Data (NEAM)'!I29/'1 minus TOT (NEAM)'!I71</f>
        <v>6.0031108298342986</v>
      </c>
      <c r="J29" s="22">
        <f>'Raw Data (NEAM)'!J29/'1 minus TOT (NEAM)'!J71</f>
        <v>4.002203806851699</v>
      </c>
      <c r="K29" s="22">
        <f>'Raw Data (NEAM)'!K29/'1 minus TOT (NEAM)'!K71</f>
        <v>5.0079128360537855</v>
      </c>
      <c r="L29" s="22">
        <f>'Raw Data (NEAM)'!L29/'1 minus TOT (NEAM)'!L71</f>
        <v>8.0239431450625212</v>
      </c>
      <c r="M29" s="22">
        <f>'Raw Data (NEAM)'!M29/'1 minus TOT (NEAM)'!M71</f>
        <v>5.0184615647203676</v>
      </c>
      <c r="N29" s="22">
        <f>'Raw Data (NEAM)'!N29/'1 minus TOT (NEAM)'!N71</f>
        <v>5.0207050270138067</v>
      </c>
      <c r="O29" s="22">
        <f>'Raw Data (NEAM)'!O29/'1 minus TOT (NEAM)'!O71</f>
        <v>5.0256486384365173</v>
      </c>
      <c r="P29" s="22">
        <f>'Raw Data (NEAM)'!P29/'1 minus TOT (NEAM)'!P71</f>
        <v>9.0648739021362967</v>
      </c>
      <c r="Q29" s="22">
        <f>'Raw Data (NEAM)'!Q29/'1 minus TOT (NEAM)'!Q71</f>
        <v>15.154238925757971</v>
      </c>
      <c r="R29" s="22">
        <f>'Raw Data (NEAM)'!R29/'1 minus TOT (NEAM)'!R71</f>
        <v>17.262774282404251</v>
      </c>
      <c r="S29" s="22">
        <f>'Raw Data (NEAM)'!S29/'1 minus TOT (NEAM)'!S71</f>
        <v>21.458872217843609</v>
      </c>
      <c r="T29" s="22">
        <f>'Raw Data (NEAM)'!T29/'1 minus TOT (NEAM)'!T71</f>
        <v>33.010087106341835</v>
      </c>
      <c r="U29" s="22">
        <f>'Raw Data (NEAM)'!U29/'1 minus TOT (NEAM)'!U71</f>
        <v>30.311774459500825</v>
      </c>
      <c r="V29" s="22">
        <f>'Raw Data (NEAM)'!V29/'1 minus TOT (NEAM)'!V71</f>
        <v>32.002489875801395</v>
      </c>
      <c r="W29" s="22">
        <f>'Raw Data (NEAM)'!W29/'1 minus TOT (NEAM)'!W71</f>
        <v>13.031380863633963</v>
      </c>
      <c r="X29" s="22">
        <f>'Raw Data (NEAM)'!X29/'1 minus TOT (NEAM)'!X71</f>
        <v>14.506138913584964</v>
      </c>
      <c r="Y29" s="22">
        <f>'Raw Data (NEAM)'!Y29/'1 minus TOT (NEAM)'!Y71</f>
        <v>4.6393478708522977</v>
      </c>
      <c r="Z29" s="22">
        <f>'Raw Data (NEAM)'!Z29/'1 minus TOT (NEAM)'!Z71</f>
        <v>0</v>
      </c>
      <c r="AA29" s="22">
        <f>'Raw Data (NEAM)'!AA29/'1 minus TOT (NEAM)'!AA71</f>
        <v>1.3019249362749408</v>
      </c>
      <c r="AB29" s="22">
        <f>'Raw Data (NEAM)'!AB29/'1 minus TOT (NEAM)'!AB71</f>
        <v>0</v>
      </c>
      <c r="AC29" s="22"/>
    </row>
    <row r="30" spans="1:29" s="23" customFormat="1">
      <c r="A30" s="21">
        <v>1976</v>
      </c>
      <c r="B30" s="22">
        <f t="shared" si="0"/>
        <v>196.26256343690764</v>
      </c>
      <c r="C30" s="22">
        <f>'Raw Data (NEAM)'!C30/'1 minus TOT (NEAM)'!C72</f>
        <v>0</v>
      </c>
      <c r="D30" s="22">
        <f>'Raw Data (NEAM)'!D30/'1 minus TOT (NEAM)'!D72</f>
        <v>0</v>
      </c>
      <c r="E30" s="22">
        <f>'Raw Data (NEAM)'!E30/'1 minus TOT (NEAM)'!E72</f>
        <v>1.000956273606918</v>
      </c>
      <c r="F30" s="22">
        <f>'Raw Data (NEAM)'!F30/'1 minus TOT (NEAM)'!F72</f>
        <v>0</v>
      </c>
      <c r="G30" s="22">
        <f>'Raw Data (NEAM)'!G30/'1 minus TOT (NEAM)'!G72</f>
        <v>0</v>
      </c>
      <c r="H30" s="22">
        <f t="shared" si="1"/>
        <v>1.000956273606918</v>
      </c>
      <c r="I30" s="22">
        <f>'Raw Data (NEAM)'!I30/'1 minus TOT (NEAM)'!I72</f>
        <v>1.0005130779371194</v>
      </c>
      <c r="J30" s="22">
        <f>'Raw Data (NEAM)'!J30/'1 minus TOT (NEAM)'!J72</f>
        <v>0</v>
      </c>
      <c r="K30" s="22">
        <f>'Raw Data (NEAM)'!K30/'1 minus TOT (NEAM)'!K72</f>
        <v>6.0087215268726641</v>
      </c>
      <c r="L30" s="22">
        <f>'Raw Data (NEAM)'!L30/'1 minus TOT (NEAM)'!L72</f>
        <v>5.0131862153590339</v>
      </c>
      <c r="M30" s="22">
        <f>'Raw Data (NEAM)'!M30/'1 minus TOT (NEAM)'!M72</f>
        <v>8.0261098985586941</v>
      </c>
      <c r="N30" s="22">
        <f>'Raw Data (NEAM)'!N30/'1 minus TOT (NEAM)'!N72</f>
        <v>0</v>
      </c>
      <c r="O30" s="22">
        <f>'Raw Data (NEAM)'!O30/'1 minus TOT (NEAM)'!O72</f>
        <v>4.0188992781485631</v>
      </c>
      <c r="P30" s="22">
        <f>'Raw Data (NEAM)'!P30/'1 minus TOT (NEAM)'!P72</f>
        <v>8.0551237751679547</v>
      </c>
      <c r="Q30" s="22">
        <f>'Raw Data (NEAM)'!Q30/'1 minus TOT (NEAM)'!Q72</f>
        <v>12.120686555199107</v>
      </c>
      <c r="R30" s="22">
        <f>'Raw Data (NEAM)'!R30/'1 minus TOT (NEAM)'!R72</f>
        <v>19.292828241749046</v>
      </c>
      <c r="S30" s="22">
        <f>'Raw Data (NEAM)'!S30/'1 minus TOT (NEAM)'!S72</f>
        <v>27.582771420627633</v>
      </c>
      <c r="T30" s="22">
        <f>'Raw Data (NEAM)'!T30/'1 minus TOT (NEAM)'!T72</f>
        <v>27.8584309474384</v>
      </c>
      <c r="U30" s="22">
        <f>'Raw Data (NEAM)'!U30/'1 minus TOT (NEAM)'!U72</f>
        <v>27.181435407500622</v>
      </c>
      <c r="V30" s="22">
        <f>'Raw Data (NEAM)'!V30/'1 minus TOT (NEAM)'!V72</f>
        <v>18.083955605230017</v>
      </c>
      <c r="W30" s="22">
        <f>'Raw Data (NEAM)'!W30/'1 minus TOT (NEAM)'!W72</f>
        <v>18.49463838529303</v>
      </c>
      <c r="X30" s="22">
        <f>'Raw Data (NEAM)'!X30/'1 minus TOT (NEAM)'!X72</f>
        <v>7.8002148454846507</v>
      </c>
      <c r="Y30" s="22">
        <f>'Raw Data (NEAM)'!Y30/'1 minus TOT (NEAM)'!Y72</f>
        <v>3.4938284673850908</v>
      </c>
      <c r="Z30" s="22">
        <f>'Raw Data (NEAM)'!Z30/'1 minus TOT (NEAM)'!Z72</f>
        <v>1.23026351534909</v>
      </c>
      <c r="AA30" s="22">
        <f>'Raw Data (NEAM)'!AA30/'1 minus TOT (NEAM)'!AA72</f>
        <v>0</v>
      </c>
      <c r="AB30" s="22">
        <f>'Raw Data (NEAM)'!AB30/'1 minus TOT (NEAM)'!AB72</f>
        <v>0</v>
      </c>
      <c r="AC30" s="22"/>
    </row>
    <row r="31" spans="1:29" s="23" customFormat="1">
      <c r="A31" s="21">
        <v>1977</v>
      </c>
      <c r="B31" s="22">
        <f t="shared" si="0"/>
        <v>201.23023441144468</v>
      </c>
      <c r="C31" s="22">
        <f>'Raw Data (NEAM)'!C31/'1 minus TOT (NEAM)'!C73</f>
        <v>0</v>
      </c>
      <c r="D31" s="22">
        <f>'Raw Data (NEAM)'!D31/'1 minus TOT (NEAM)'!D73</f>
        <v>0</v>
      </c>
      <c r="E31" s="22">
        <f>'Raw Data (NEAM)'!E31/'1 minus TOT (NEAM)'!E73</f>
        <v>0</v>
      </c>
      <c r="F31" s="22">
        <f>'Raw Data (NEAM)'!F31/'1 minus TOT (NEAM)'!F73</f>
        <v>0</v>
      </c>
      <c r="G31" s="22">
        <f>'Raw Data (NEAM)'!G31/'1 minus TOT (NEAM)'!G73</f>
        <v>0</v>
      </c>
      <c r="H31" s="22">
        <f t="shared" si="1"/>
        <v>0</v>
      </c>
      <c r="I31" s="22">
        <f>'Raw Data (NEAM)'!I31/'1 minus TOT (NEAM)'!I73</f>
        <v>5.0024220423491874</v>
      </c>
      <c r="J31" s="22">
        <f>'Raw Data (NEAM)'!J31/'1 minus TOT (NEAM)'!J73</f>
        <v>3.0015413231062857</v>
      </c>
      <c r="K31" s="22">
        <f>'Raw Data (NEAM)'!K31/'1 minus TOT (NEAM)'!K73</f>
        <v>5.0070242739176827</v>
      </c>
      <c r="L31" s="22">
        <f>'Raw Data (NEAM)'!L31/'1 minus TOT (NEAM)'!L73</f>
        <v>2.0048649732574013</v>
      </c>
      <c r="M31" s="22">
        <f>'Raw Data (NEAM)'!M31/'1 minus TOT (NEAM)'!M73</f>
        <v>6.0188896355636423</v>
      </c>
      <c r="N31" s="22">
        <f>'Raw Data (NEAM)'!N31/'1 minus TOT (NEAM)'!N73</f>
        <v>9.0323779861751419</v>
      </c>
      <c r="O31" s="22">
        <f>'Raw Data (NEAM)'!O31/'1 minus TOT (NEAM)'!O73</f>
        <v>10.045528849064601</v>
      </c>
      <c r="P31" s="22">
        <f>'Raw Data (NEAM)'!P31/'1 minus TOT (NEAM)'!P73</f>
        <v>3.0201352072397905</v>
      </c>
      <c r="Q31" s="22">
        <f>'Raw Data (NEAM)'!Q31/'1 minus TOT (NEAM)'!Q73</f>
        <v>12.117168770057056</v>
      </c>
      <c r="R31" s="22">
        <f>'Raw Data (NEAM)'!R31/'1 minus TOT (NEAM)'!R73</f>
        <v>11.162740408158665</v>
      </c>
      <c r="S31" s="22">
        <f>'Raw Data (NEAM)'!S31/'1 minus TOT (NEAM)'!S73</f>
        <v>25.534830465322926</v>
      </c>
      <c r="T31" s="22">
        <f>'Raw Data (NEAM)'!T31/'1 minus TOT (NEAM)'!T73</f>
        <v>35.063984803269555</v>
      </c>
      <c r="U31" s="22">
        <f>'Raw Data (NEAM)'!U31/'1 minus TOT (NEAM)'!U73</f>
        <v>26.100999830040617</v>
      </c>
      <c r="V31" s="22">
        <f>'Raw Data (NEAM)'!V31/'1 minus TOT (NEAM)'!V73</f>
        <v>18.057079937520356</v>
      </c>
      <c r="W31" s="22">
        <f>'Raw Data (NEAM)'!W31/'1 minus TOT (NEAM)'!W73</f>
        <v>16.300041711048312</v>
      </c>
      <c r="X31" s="22">
        <f>'Raw Data (NEAM)'!X31/'1 minus TOT (NEAM)'!X73</f>
        <v>6.6812577358526459</v>
      </c>
      <c r="Y31" s="22">
        <f>'Raw Data (NEAM)'!Y31/'1 minus TOT (NEAM)'!Y73</f>
        <v>5.8417496870659642</v>
      </c>
      <c r="Z31" s="22">
        <f>'Raw Data (NEAM)'!Z31/'1 minus TOT (NEAM)'!Z73</f>
        <v>1.2375967724348489</v>
      </c>
      <c r="AA31" s="22">
        <f>'Raw Data (NEAM)'!AA31/'1 minus TOT (NEAM)'!AA73</f>
        <v>0</v>
      </c>
      <c r="AB31" s="22">
        <f>'Raw Data (NEAM)'!AB31/'1 minus TOT (NEAM)'!AB73</f>
        <v>0</v>
      </c>
      <c r="AC31" s="22"/>
    </row>
    <row r="32" spans="1:29" s="23" customFormat="1">
      <c r="A32" s="21">
        <v>1978</v>
      </c>
      <c r="B32" s="22">
        <f t="shared" si="0"/>
        <v>200.35272381667193</v>
      </c>
      <c r="C32" s="22">
        <f>'Raw Data (NEAM)'!C32/'1 minus TOT (NEAM)'!C74</f>
        <v>0</v>
      </c>
      <c r="D32" s="22">
        <f>'Raw Data (NEAM)'!D32/'1 minus TOT (NEAM)'!D74</f>
        <v>0</v>
      </c>
      <c r="E32" s="22">
        <f>'Raw Data (NEAM)'!E32/'1 minus TOT (NEAM)'!E74</f>
        <v>1.0010025279615056</v>
      </c>
      <c r="F32" s="22">
        <f>'Raw Data (NEAM)'!F32/'1 minus TOT (NEAM)'!F74</f>
        <v>0</v>
      </c>
      <c r="G32" s="22">
        <f>'Raw Data (NEAM)'!G32/'1 minus TOT (NEAM)'!G74</f>
        <v>0</v>
      </c>
      <c r="H32" s="22">
        <f t="shared" si="1"/>
        <v>1.0010025279615056</v>
      </c>
      <c r="I32" s="22">
        <f>'Raw Data (NEAM)'!I32/'1 minus TOT (NEAM)'!I74</f>
        <v>1.0004811318243665</v>
      </c>
      <c r="J32" s="22">
        <f>'Raw Data (NEAM)'!J32/'1 minus TOT (NEAM)'!J74</f>
        <v>3.0015181446638222</v>
      </c>
      <c r="K32" s="22">
        <f>'Raw Data (NEAM)'!K32/'1 minus TOT (NEAM)'!K74</f>
        <v>2.0026333328563228</v>
      </c>
      <c r="L32" s="22">
        <f>'Raw Data (NEAM)'!L32/'1 minus TOT (NEAM)'!L74</f>
        <v>9.0221305658541286</v>
      </c>
      <c r="M32" s="22">
        <f>'Raw Data (NEAM)'!M32/'1 minus TOT (NEAM)'!M74</f>
        <v>8.0234042330831699</v>
      </c>
      <c r="N32" s="22">
        <f>'Raw Data (NEAM)'!N32/'1 minus TOT (NEAM)'!N74</f>
        <v>6.0208169108074792</v>
      </c>
      <c r="O32" s="22">
        <f>'Raw Data (NEAM)'!O32/'1 minus TOT (NEAM)'!O74</f>
        <v>6.0268079901728333</v>
      </c>
      <c r="P32" s="22">
        <f>'Raw Data (NEAM)'!P32/'1 minus TOT (NEAM)'!P74</f>
        <v>4.0261343496976627</v>
      </c>
      <c r="Q32" s="22">
        <f>'Raw Data (NEAM)'!Q32/'1 minus TOT (NEAM)'!Q74</f>
        <v>6.0549255756237113</v>
      </c>
      <c r="R32" s="22">
        <f>'Raw Data (NEAM)'!R32/'1 minus TOT (NEAM)'!R74</f>
        <v>15.219039354897895</v>
      </c>
      <c r="S32" s="22">
        <f>'Raw Data (NEAM)'!S32/'1 minus TOT (NEAM)'!S74</f>
        <v>24.509392578129823</v>
      </c>
      <c r="T32" s="22">
        <f>'Raw Data (NEAM)'!T32/'1 minus TOT (NEAM)'!T74</f>
        <v>20.616784540791564</v>
      </c>
      <c r="U32" s="22">
        <f>'Raw Data (NEAM)'!U32/'1 minus TOT (NEAM)'!U74</f>
        <v>31.334895847883505</v>
      </c>
      <c r="V32" s="22">
        <f>'Raw Data (NEAM)'!V32/'1 minus TOT (NEAM)'!V74</f>
        <v>24.409195587702499</v>
      </c>
      <c r="W32" s="22">
        <f>'Raw Data (NEAM)'!W32/'1 minus TOT (NEAM)'!W74</f>
        <v>18.473419525463676</v>
      </c>
      <c r="X32" s="22">
        <f>'Raw Data (NEAM)'!X32/'1 minus TOT (NEAM)'!X74</f>
        <v>10.017478934408825</v>
      </c>
      <c r="Y32" s="22">
        <f>'Raw Data (NEAM)'!Y32/'1 minus TOT (NEAM)'!Y74</f>
        <v>5.8245985984795947</v>
      </c>
      <c r="Z32" s="22">
        <f>'Raw Data (NEAM)'!Z32/'1 minus TOT (NEAM)'!Z74</f>
        <v>2.4497127180495886</v>
      </c>
      <c r="AA32" s="22">
        <f>'Raw Data (NEAM)'!AA32/'1 minus TOT (NEAM)'!AA74</f>
        <v>1.3183513683199763</v>
      </c>
      <c r="AB32" s="22">
        <f>'Raw Data (NEAM)'!AB32/'1 minus TOT (NEAM)'!AB74</f>
        <v>0</v>
      </c>
      <c r="AC32" s="22"/>
    </row>
    <row r="33" spans="1:29" s="23" customFormat="1">
      <c r="A33" s="21">
        <v>1979</v>
      </c>
      <c r="B33" s="22">
        <f t="shared" si="0"/>
        <v>173.70686994048009</v>
      </c>
      <c r="C33" s="22">
        <f>'Raw Data (NEAM)'!C33/'1 minus TOT (NEAM)'!C75</f>
        <v>0</v>
      </c>
      <c r="D33" s="22">
        <f>'Raw Data (NEAM)'!D33/'1 minus TOT (NEAM)'!D75</f>
        <v>1.001462081335917</v>
      </c>
      <c r="E33" s="22">
        <f>'Raw Data (NEAM)'!E33/'1 minus TOT (NEAM)'!E75</f>
        <v>0</v>
      </c>
      <c r="F33" s="22">
        <f>'Raw Data (NEAM)'!F33/'1 minus TOT (NEAM)'!F75</f>
        <v>0</v>
      </c>
      <c r="G33" s="22">
        <f>'Raw Data (NEAM)'!G33/'1 minus TOT (NEAM)'!G75</f>
        <v>1.0006175404393536</v>
      </c>
      <c r="H33" s="22">
        <f t="shared" si="1"/>
        <v>2.0020796217752705</v>
      </c>
      <c r="I33" s="22">
        <f>'Raw Data (NEAM)'!I33/'1 minus TOT (NEAM)'!I75</f>
        <v>4.0018348099694361</v>
      </c>
      <c r="J33" s="22">
        <f>'Raw Data (NEAM)'!J33/'1 minus TOT (NEAM)'!J75</f>
        <v>2.0008773975351062</v>
      </c>
      <c r="K33" s="22">
        <f>'Raw Data (NEAM)'!K33/'1 minus TOT (NEAM)'!K75</f>
        <v>3.0039714309896572</v>
      </c>
      <c r="L33" s="22">
        <f>'Raw Data (NEAM)'!L33/'1 minus TOT (NEAM)'!L75</f>
        <v>2.0048420942313165</v>
      </c>
      <c r="M33" s="22">
        <f>'Raw Data (NEAM)'!M33/'1 minus TOT (NEAM)'!M75</f>
        <v>5.0151236135149597</v>
      </c>
      <c r="N33" s="22">
        <f>'Raw Data (NEAM)'!N33/'1 minus TOT (NEAM)'!N75</f>
        <v>5.0175882328492074</v>
      </c>
      <c r="O33" s="22">
        <f>'Raw Data (NEAM)'!O33/'1 minus TOT (NEAM)'!O75</f>
        <v>7.030852256391837</v>
      </c>
      <c r="P33" s="22">
        <f>'Raw Data (NEAM)'!P33/'1 minus TOT (NEAM)'!P75</f>
        <v>5.0312487254300216</v>
      </c>
      <c r="Q33" s="22">
        <f>'Raw Data (NEAM)'!Q33/'1 minus TOT (NEAM)'!Q75</f>
        <v>12.108992858364077</v>
      </c>
      <c r="R33" s="22">
        <f>'Raw Data (NEAM)'!R33/'1 minus TOT (NEAM)'!R75</f>
        <v>14.197458956344772</v>
      </c>
      <c r="S33" s="22">
        <f>'Raw Data (NEAM)'!S33/'1 minus TOT (NEAM)'!S75</f>
        <v>16.333123581202489</v>
      </c>
      <c r="T33" s="22">
        <f>'Raw Data (NEAM)'!T33/'1 minus TOT (NEAM)'!T75</f>
        <v>21.610132592557594</v>
      </c>
      <c r="U33" s="22">
        <f>'Raw Data (NEAM)'!U33/'1 minus TOT (NEAM)'!U75</f>
        <v>17.737268209735458</v>
      </c>
      <c r="V33" s="22">
        <f>'Raw Data (NEAM)'!V33/'1 minus TOT (NEAM)'!V75</f>
        <v>23.288301469093014</v>
      </c>
      <c r="W33" s="22">
        <f>'Raw Data (NEAM)'!W33/'1 minus TOT (NEAM)'!W75</f>
        <v>17.365378211667451</v>
      </c>
      <c r="X33" s="22">
        <f>'Raw Data (NEAM)'!X33/'1 minus TOT (NEAM)'!X75</f>
        <v>9.9553103562589236</v>
      </c>
      <c r="Y33" s="22">
        <f>'Raw Data (NEAM)'!Y33/'1 minus TOT (NEAM)'!Y75</f>
        <v>3.4762026358880402</v>
      </c>
      <c r="Z33" s="22">
        <f>'Raw Data (NEAM)'!Z33/'1 minus TOT (NEAM)'!Z75</f>
        <v>1.222417410823208</v>
      </c>
      <c r="AA33" s="22">
        <f>'Raw Data (NEAM)'!AA33/'1 minus TOT (NEAM)'!AA75</f>
        <v>1.3038654758582193</v>
      </c>
      <c r="AB33" s="22">
        <f>'Raw Data (NEAM)'!AB33/'1 minus TOT (NEAM)'!AB75</f>
        <v>0</v>
      </c>
      <c r="AC33" s="22"/>
    </row>
    <row r="34" spans="1:29" s="23" customFormat="1">
      <c r="A34" s="21">
        <v>1980</v>
      </c>
      <c r="B34" s="22">
        <f t="shared" si="0"/>
        <v>195.37348866556906</v>
      </c>
      <c r="C34" s="22">
        <f>'Raw Data (NEAM)'!C34/'1 minus TOT (NEAM)'!C76</f>
        <v>0</v>
      </c>
      <c r="D34" s="22">
        <f>'Raw Data (NEAM)'!D34/'1 minus TOT (NEAM)'!D76</f>
        <v>0</v>
      </c>
      <c r="E34" s="22">
        <f>'Raw Data (NEAM)'!E34/'1 minus TOT (NEAM)'!E76</f>
        <v>0</v>
      </c>
      <c r="F34" s="22">
        <f>'Raw Data (NEAM)'!F34/'1 minus TOT (NEAM)'!F76</f>
        <v>0</v>
      </c>
      <c r="G34" s="22">
        <f>'Raw Data (NEAM)'!G34/'1 minus TOT (NEAM)'!G76</f>
        <v>0</v>
      </c>
      <c r="H34" s="22">
        <f t="shared" si="1"/>
        <v>0</v>
      </c>
      <c r="I34" s="22">
        <f>'Raw Data (NEAM)'!I34/'1 minus TOT (NEAM)'!I76</f>
        <v>1.0004392009288101</v>
      </c>
      <c r="J34" s="22">
        <f>'Raw Data (NEAM)'!J34/'1 minus TOT (NEAM)'!J76</f>
        <v>4.0016931248548859</v>
      </c>
      <c r="K34" s="22">
        <f>'Raw Data (NEAM)'!K34/'1 minus TOT (NEAM)'!K76</f>
        <v>6.0080795460820591</v>
      </c>
      <c r="L34" s="22">
        <f>'Raw Data (NEAM)'!L34/'1 minus TOT (NEAM)'!L76</f>
        <v>10.025821194972513</v>
      </c>
      <c r="M34" s="22">
        <f>'Raw Data (NEAM)'!M34/'1 minus TOT (NEAM)'!M76</f>
        <v>6.0177786539478948</v>
      </c>
      <c r="N34" s="22">
        <f>'Raw Data (NEAM)'!N34/'1 minus TOT (NEAM)'!N76</f>
        <v>2.0069962871718263</v>
      </c>
      <c r="O34" s="22">
        <f>'Raw Data (NEAM)'!O34/'1 minus TOT (NEAM)'!O76</f>
        <v>11.04831923897688</v>
      </c>
      <c r="P34" s="22">
        <f>'Raw Data (NEAM)'!P34/'1 minus TOT (NEAM)'!P76</f>
        <v>7.0420152446921795</v>
      </c>
      <c r="Q34" s="22">
        <f>'Raw Data (NEAM)'!Q34/'1 minus TOT (NEAM)'!Q76</f>
        <v>9.0815365257817042</v>
      </c>
      <c r="R34" s="22">
        <f>'Raw Data (NEAM)'!R34/'1 minus TOT (NEAM)'!R76</f>
        <v>16.223316084221832</v>
      </c>
      <c r="S34" s="22">
        <f>'Raw Data (NEAM)'!S34/'1 minus TOT (NEAM)'!S76</f>
        <v>18.372108544298996</v>
      </c>
      <c r="T34" s="22">
        <f>'Raw Data (NEAM)'!T34/'1 minus TOT (NEAM)'!T76</f>
        <v>18.539853555350653</v>
      </c>
      <c r="U34" s="22">
        <f>'Raw Data (NEAM)'!U34/'1 minus TOT (NEAM)'!U76</f>
        <v>29.252062502802314</v>
      </c>
      <c r="V34" s="22">
        <f>'Raw Data (NEAM)'!V34/'1 minus TOT (NEAM)'!V76</f>
        <v>25.457204660344129</v>
      </c>
      <c r="W34" s="22">
        <f>'Raw Data (NEAM)'!W34/'1 minus TOT (NEAM)'!W76</f>
        <v>14.127093841062559</v>
      </c>
      <c r="X34" s="22">
        <f>'Raw Data (NEAM)'!X34/'1 minus TOT (NEAM)'!X76</f>
        <v>10.046706639336175</v>
      </c>
      <c r="Y34" s="22">
        <f>'Raw Data (NEAM)'!Y34/'1 minus TOT (NEAM)'!Y76</f>
        <v>3.5216799642084853</v>
      </c>
      <c r="Z34" s="22">
        <f>'Raw Data (NEAM)'!Z34/'1 minus TOT (NEAM)'!Z76</f>
        <v>1.2595145742924077</v>
      </c>
      <c r="AA34" s="22">
        <f>'Raw Data (NEAM)'!AA34/'1 minus TOT (NEAM)'!AA76</f>
        <v>1.3412692822427275</v>
      </c>
      <c r="AB34" s="22">
        <f>'Raw Data (NEAM)'!AB34/'1 minus TOT (NEAM)'!AB76</f>
        <v>0</v>
      </c>
      <c r="AC34" s="22">
        <v>1</v>
      </c>
    </row>
    <row r="35" spans="1:29" s="23" customFormat="1">
      <c r="A35" s="21">
        <v>1981</v>
      </c>
      <c r="B35" s="22">
        <f t="shared" si="0"/>
        <v>191.87739430455494</v>
      </c>
      <c r="C35" s="22">
        <f>'Raw Data (NEAM)'!C35/'1 minus TOT (NEAM)'!C77</f>
        <v>0</v>
      </c>
      <c r="D35" s="22">
        <f>'Raw Data (NEAM)'!D35/'1 minus TOT (NEAM)'!D77</f>
        <v>0</v>
      </c>
      <c r="E35" s="22">
        <f>'Raw Data (NEAM)'!E35/'1 minus TOT (NEAM)'!E77</f>
        <v>0</v>
      </c>
      <c r="F35" s="22">
        <f>'Raw Data (NEAM)'!F35/'1 minus TOT (NEAM)'!F77</f>
        <v>0</v>
      </c>
      <c r="G35" s="22">
        <f>'Raw Data (NEAM)'!G35/'1 minus TOT (NEAM)'!G77</f>
        <v>1.0006058726965075</v>
      </c>
      <c r="H35" s="22">
        <f t="shared" si="1"/>
        <v>1.0006058726965075</v>
      </c>
      <c r="I35" s="22">
        <f>'Raw Data (NEAM)'!I35/'1 minus TOT (NEAM)'!I77</f>
        <v>3.0012148625525388</v>
      </c>
      <c r="J35" s="22">
        <f>'Raw Data (NEAM)'!J35/'1 minus TOT (NEAM)'!J77</f>
        <v>1.0004123750389082</v>
      </c>
      <c r="K35" s="22">
        <f>'Raw Data (NEAM)'!K35/'1 minus TOT (NEAM)'!K77</f>
        <v>3.0037286433282113</v>
      </c>
      <c r="L35" s="22">
        <f>'Raw Data (NEAM)'!L35/'1 minus TOT (NEAM)'!L77</f>
        <v>9.0206109931789538</v>
      </c>
      <c r="M35" s="22">
        <f>'Raw Data (NEAM)'!M35/'1 minus TOT (NEAM)'!M77</f>
        <v>5.0143586356424414</v>
      </c>
      <c r="N35" s="22">
        <f>'Raw Data (NEAM)'!N35/'1 minus TOT (NEAM)'!N77</f>
        <v>5.0169192123472186</v>
      </c>
      <c r="O35" s="22">
        <f>'Raw Data (NEAM)'!O35/'1 minus TOT (NEAM)'!O77</f>
        <v>13.055961370837535</v>
      </c>
      <c r="P35" s="22">
        <f>'Raw Data (NEAM)'!P35/'1 minus TOT (NEAM)'!P77</f>
        <v>10.058960999473204</v>
      </c>
      <c r="Q35" s="22">
        <f>'Raw Data (NEAM)'!Q35/'1 minus TOT (NEAM)'!Q77</f>
        <v>10.089282527562707</v>
      </c>
      <c r="R35" s="22">
        <f>'Raw Data (NEAM)'!R35/'1 minus TOT (NEAM)'!R77</f>
        <v>17.226235172209321</v>
      </c>
      <c r="S35" s="22">
        <f>'Raw Data (NEAM)'!S35/'1 minus TOT (NEAM)'!S77</f>
        <v>15.299089778642241</v>
      </c>
      <c r="T35" s="22">
        <f>'Raw Data (NEAM)'!T35/'1 minus TOT (NEAM)'!T77</f>
        <v>27.784753481716038</v>
      </c>
      <c r="U35" s="22">
        <f>'Raw Data (NEAM)'!U35/'1 minus TOT (NEAM)'!U77</f>
        <v>13.547872192521172</v>
      </c>
      <c r="V35" s="22">
        <f>'Raw Data (NEAM)'!V35/'1 minus TOT (NEAM)'!V77</f>
        <v>30.74158612326039</v>
      </c>
      <c r="W35" s="22">
        <f>'Raw Data (NEAM)'!W35/'1 minus TOT (NEAM)'!W77</f>
        <v>12.950354907134995</v>
      </c>
      <c r="X35" s="22">
        <f>'Raw Data (NEAM)'!X35/'1 minus TOT (NEAM)'!X77</f>
        <v>5.5880873423244086</v>
      </c>
      <c r="Y35" s="22">
        <f>'Raw Data (NEAM)'!Y35/'1 minus TOT (NEAM)'!Y77</f>
        <v>5.8500547895576149</v>
      </c>
      <c r="Z35" s="22">
        <f>'Raw Data (NEAM)'!Z35/'1 minus TOT (NEAM)'!Z77</f>
        <v>0</v>
      </c>
      <c r="AA35" s="22">
        <f>'Raw Data (NEAM)'!AA35/'1 minus TOT (NEAM)'!AA77</f>
        <v>2.6273050245305365</v>
      </c>
      <c r="AB35" s="22">
        <f>'Raw Data (NEAM)'!AB35/'1 minus TOT (NEAM)'!AB77</f>
        <v>0</v>
      </c>
      <c r="AC35" s="22"/>
    </row>
    <row r="36" spans="1:29" s="23" customFormat="1">
      <c r="A36" s="21">
        <v>1982</v>
      </c>
      <c r="B36" s="22">
        <f t="shared" si="0"/>
        <v>213.59226878194028</v>
      </c>
      <c r="C36" s="22">
        <f>'Raw Data (NEAM)'!C36/'1 minus TOT (NEAM)'!C78</f>
        <v>0</v>
      </c>
      <c r="D36" s="22">
        <f>'Raw Data (NEAM)'!D36/'1 minus TOT (NEAM)'!D78</f>
        <v>0</v>
      </c>
      <c r="E36" s="22">
        <f>'Raw Data (NEAM)'!E36/'1 minus TOT (NEAM)'!E78</f>
        <v>0</v>
      </c>
      <c r="F36" s="22">
        <f>'Raw Data (NEAM)'!F36/'1 minus TOT (NEAM)'!F78</f>
        <v>1.0006172993896718</v>
      </c>
      <c r="G36" s="22">
        <f>'Raw Data (NEAM)'!G36/'1 minus TOT (NEAM)'!G78</f>
        <v>1.0004773519674919</v>
      </c>
      <c r="H36" s="22">
        <f t="shared" si="1"/>
        <v>2.0010946513571639</v>
      </c>
      <c r="I36" s="22">
        <f>'Raw Data (NEAM)'!I36/'1 minus TOT (NEAM)'!I78</f>
        <v>6.0023638217459387</v>
      </c>
      <c r="J36" s="22">
        <f>'Raw Data (NEAM)'!J36/'1 minus TOT (NEAM)'!J78</f>
        <v>4.001549490727851</v>
      </c>
      <c r="K36" s="22">
        <f>'Raw Data (NEAM)'!K36/'1 minus TOT (NEAM)'!K78</f>
        <v>4.004907937517153</v>
      </c>
      <c r="L36" s="22">
        <f>'Raw Data (NEAM)'!L36/'1 minus TOT (NEAM)'!L78</f>
        <v>2.0042865800136482</v>
      </c>
      <c r="M36" s="22">
        <f>'Raw Data (NEAM)'!M36/'1 minus TOT (NEAM)'!M78</f>
        <v>9.0237931964761486</v>
      </c>
      <c r="N36" s="22">
        <f>'Raw Data (NEAM)'!N36/'1 minus TOT (NEAM)'!N78</f>
        <v>9.0297172427351988</v>
      </c>
      <c r="O36" s="22">
        <f>'Raw Data (NEAM)'!O36/'1 minus TOT (NEAM)'!O78</f>
        <v>12.048289364911314</v>
      </c>
      <c r="P36" s="22">
        <f>'Raw Data (NEAM)'!P36/'1 minus TOT (NEAM)'!P78</f>
        <v>12.064420380630091</v>
      </c>
      <c r="Q36" s="22">
        <f>'Raw Data (NEAM)'!Q36/'1 minus TOT (NEAM)'!Q78</f>
        <v>9.0760116334214072</v>
      </c>
      <c r="R36" s="22">
        <f>'Raw Data (NEAM)'!R36/'1 minus TOT (NEAM)'!R78</f>
        <v>17.216237272408048</v>
      </c>
      <c r="S36" s="22">
        <f>'Raw Data (NEAM)'!S36/'1 minus TOT (NEAM)'!S78</f>
        <v>18.343669574579483</v>
      </c>
      <c r="T36" s="22">
        <f>'Raw Data (NEAM)'!T36/'1 minus TOT (NEAM)'!T78</f>
        <v>22.634631707000747</v>
      </c>
      <c r="U36" s="22">
        <f>'Raw Data (NEAM)'!U36/'1 minus TOT (NEAM)'!U78</f>
        <v>18.740727473447169</v>
      </c>
      <c r="V36" s="22">
        <f>'Raw Data (NEAM)'!V36/'1 minus TOT (NEAM)'!V78</f>
        <v>28.606619151836604</v>
      </c>
      <c r="W36" s="22">
        <f>'Raw Data (NEAM)'!W36/'1 minus TOT (NEAM)'!W78</f>
        <v>17.275882987368487</v>
      </c>
      <c r="X36" s="22">
        <f>'Raw Data (NEAM)'!X36/'1 minus TOT (NEAM)'!X78</f>
        <v>14.477743339677865</v>
      </c>
      <c r="Y36" s="22">
        <f>'Raw Data (NEAM)'!Y36/'1 minus TOT (NEAM)'!Y78</f>
        <v>5.8119097249028542</v>
      </c>
      <c r="Z36" s="22">
        <f>'Raw Data (NEAM)'!Z36/'1 minus TOT (NEAM)'!Z78</f>
        <v>1.2284132511831414</v>
      </c>
      <c r="AA36" s="22">
        <f>'Raw Data (NEAM)'!AA36/'1 minus TOT (NEAM)'!AA78</f>
        <v>0</v>
      </c>
      <c r="AB36" s="22">
        <f>'Raw Data (NEAM)'!AB36/'1 minus TOT (NEAM)'!AB78</f>
        <v>0</v>
      </c>
      <c r="AC36" s="22"/>
    </row>
    <row r="37" spans="1:29" s="23" customFormat="1">
      <c r="A37" s="21">
        <v>1983</v>
      </c>
      <c r="B37" s="22">
        <f t="shared" si="0"/>
        <v>196.72504399046002</v>
      </c>
      <c r="C37" s="22">
        <f>'Raw Data (NEAM)'!C37/'1 minus TOT (NEAM)'!C79</f>
        <v>0</v>
      </c>
      <c r="D37" s="22">
        <f>'Raw Data (NEAM)'!D37/'1 minus TOT (NEAM)'!D79</f>
        <v>0</v>
      </c>
      <c r="E37" s="22">
        <f>'Raw Data (NEAM)'!E37/'1 minus TOT (NEAM)'!E79</f>
        <v>0</v>
      </c>
      <c r="F37" s="22">
        <f>'Raw Data (NEAM)'!F37/'1 minus TOT (NEAM)'!F79</f>
        <v>1.0007485203623736</v>
      </c>
      <c r="G37" s="22">
        <f>'Raw Data (NEAM)'!G37/'1 minus TOT (NEAM)'!G79</f>
        <v>0</v>
      </c>
      <c r="H37" s="22">
        <f t="shared" si="1"/>
        <v>1.0007485203623736</v>
      </c>
      <c r="I37" s="22">
        <f>'Raw Data (NEAM)'!I37/'1 minus TOT (NEAM)'!I79</f>
        <v>2.0007117696788113</v>
      </c>
      <c r="J37" s="22">
        <f>'Raw Data (NEAM)'!J37/'1 minus TOT (NEAM)'!J79</f>
        <v>2.0007788868786003</v>
      </c>
      <c r="K37" s="22">
        <f>'Raw Data (NEAM)'!K37/'1 minus TOT (NEAM)'!K79</f>
        <v>3.0033917059816959</v>
      </c>
      <c r="L37" s="22">
        <f>'Raw Data (NEAM)'!L37/'1 minus TOT (NEAM)'!L79</f>
        <v>10.019961570519204</v>
      </c>
      <c r="M37" s="22">
        <f>'Raw Data (NEAM)'!M37/'1 minus TOT (NEAM)'!M79</f>
        <v>6.0146596509736412</v>
      </c>
      <c r="N37" s="22">
        <f>'Raw Data (NEAM)'!N37/'1 minus TOT (NEAM)'!N79</f>
        <v>12.037408179584235</v>
      </c>
      <c r="O37" s="22">
        <f>'Raw Data (NEAM)'!O37/'1 minus TOT (NEAM)'!O79</f>
        <v>4.0151677850988401</v>
      </c>
      <c r="P37" s="22">
        <f>'Raw Data (NEAM)'!P37/'1 minus TOT (NEAM)'!P79</f>
        <v>8.0434781343007682</v>
      </c>
      <c r="Q37" s="22">
        <f>'Raw Data (NEAM)'!Q37/'1 minus TOT (NEAM)'!Q79</f>
        <v>15.122745945917284</v>
      </c>
      <c r="R37" s="22">
        <f>'Raw Data (NEAM)'!R37/'1 minus TOT (NEAM)'!R79</f>
        <v>13.162744367134234</v>
      </c>
      <c r="S37" s="22">
        <f>'Raw Data (NEAM)'!S37/'1 minus TOT (NEAM)'!S79</f>
        <v>21.406416284356943</v>
      </c>
      <c r="T37" s="22">
        <f>'Raw Data (NEAM)'!T37/'1 minus TOT (NEAM)'!T79</f>
        <v>24.702010391962975</v>
      </c>
      <c r="U37" s="22">
        <f>'Raw Data (NEAM)'!U37/'1 minus TOT (NEAM)'!U79</f>
        <v>18.736779111659121</v>
      </c>
      <c r="V37" s="22">
        <f>'Raw Data (NEAM)'!V37/'1 minus TOT (NEAM)'!V79</f>
        <v>21.227448431088835</v>
      </c>
      <c r="W37" s="22">
        <f>'Raw Data (NEAM)'!W37/'1 minus TOT (NEAM)'!W79</f>
        <v>19.487718019180079</v>
      </c>
      <c r="X37" s="22">
        <f>'Raw Data (NEAM)'!X37/'1 minus TOT (NEAM)'!X79</f>
        <v>10.088179187870139</v>
      </c>
      <c r="Y37" s="22">
        <f>'Raw Data (NEAM)'!Y37/'1 minus TOT (NEAM)'!Y79</f>
        <v>4.6546960479122017</v>
      </c>
      <c r="Z37" s="22">
        <f>'Raw Data (NEAM)'!Z37/'1 minus TOT (NEAM)'!Z79</f>
        <v>0</v>
      </c>
      <c r="AA37" s="22">
        <f>'Raw Data (NEAM)'!AA37/'1 minus TOT (NEAM)'!AA79</f>
        <v>0</v>
      </c>
      <c r="AB37" s="22">
        <f>'Raw Data (NEAM)'!AB37/'1 minus TOT (NEAM)'!AB79</f>
        <v>0</v>
      </c>
      <c r="AC37" s="22"/>
    </row>
    <row r="38" spans="1:29" s="23" customFormat="1">
      <c r="A38" s="21">
        <v>1984</v>
      </c>
      <c r="B38" s="22">
        <f t="shared" si="0"/>
        <v>155.32326210404497</v>
      </c>
      <c r="C38" s="22">
        <f>'Raw Data (NEAM)'!C38/'1 minus TOT (NEAM)'!C80</f>
        <v>0</v>
      </c>
      <c r="D38" s="22">
        <f>'Raw Data (NEAM)'!D38/'1 minus TOT (NEAM)'!D80</f>
        <v>0</v>
      </c>
      <c r="E38" s="22">
        <f>'Raw Data (NEAM)'!E38/'1 minus TOT (NEAM)'!E80</f>
        <v>1.000843002731046</v>
      </c>
      <c r="F38" s="22">
        <f>'Raw Data (NEAM)'!F38/'1 minus TOT (NEAM)'!F80</f>
        <v>1.0006045540040571</v>
      </c>
      <c r="G38" s="22">
        <f>'Raw Data (NEAM)'!G38/'1 minus TOT (NEAM)'!G80</f>
        <v>0</v>
      </c>
      <c r="H38" s="22">
        <f t="shared" si="1"/>
        <v>2.0014475567351031</v>
      </c>
      <c r="I38" s="22">
        <f>'Raw Data (NEAM)'!I38/'1 minus TOT (NEAM)'!I80</f>
        <v>1.0003719406058942</v>
      </c>
      <c r="J38" s="22">
        <f>'Raw Data (NEAM)'!J38/'1 minus TOT (NEAM)'!J80</f>
        <v>3.0011403664154161</v>
      </c>
      <c r="K38" s="22">
        <f>'Raw Data (NEAM)'!K38/'1 minus TOT (NEAM)'!K80</f>
        <v>4.004447219923545</v>
      </c>
      <c r="L38" s="22">
        <f>'Raw Data (NEAM)'!L38/'1 minus TOT (NEAM)'!L80</f>
        <v>4.0078323480537597</v>
      </c>
      <c r="M38" s="22">
        <f>'Raw Data (NEAM)'!M38/'1 minus TOT (NEAM)'!M80</f>
        <v>2.004898766212277</v>
      </c>
      <c r="N38" s="22">
        <f>'Raw Data (NEAM)'!N38/'1 minus TOT (NEAM)'!N80</f>
        <v>13.040893914399076</v>
      </c>
      <c r="O38" s="22">
        <f>'Raw Data (NEAM)'!O38/'1 minus TOT (NEAM)'!O80</f>
        <v>6.0241607456801942</v>
      </c>
      <c r="P38" s="22">
        <f>'Raw Data (NEAM)'!P38/'1 minus TOT (NEAM)'!P80</f>
        <v>10.055831254634345</v>
      </c>
      <c r="Q38" s="22">
        <f>'Raw Data (NEAM)'!Q38/'1 minus TOT (NEAM)'!Q80</f>
        <v>11.090109502430565</v>
      </c>
      <c r="R38" s="22">
        <f>'Raw Data (NEAM)'!R38/'1 minus TOT (NEAM)'!R80</f>
        <v>8.1002522532715133</v>
      </c>
      <c r="S38" s="22">
        <f>'Raw Data (NEAM)'!S38/'1 minus TOT (NEAM)'!S80</f>
        <v>19.363059893388627</v>
      </c>
      <c r="T38" s="22">
        <f>'Raw Data (NEAM)'!T38/'1 minus TOT (NEAM)'!T80</f>
        <v>18.518295343860299</v>
      </c>
      <c r="U38" s="22">
        <f>'Raw Data (NEAM)'!U38/'1 minus TOT (NEAM)'!U80</f>
        <v>11.447993844945893</v>
      </c>
      <c r="V38" s="22">
        <f>'Raw Data (NEAM)'!V38/'1 minus TOT (NEAM)'!V80</f>
        <v>19.085664437671578</v>
      </c>
      <c r="W38" s="22">
        <f>'Raw Data (NEAM)'!W38/'1 minus TOT (NEAM)'!W80</f>
        <v>6.4849526264289636</v>
      </c>
      <c r="X38" s="22">
        <f>'Raw Data (NEAM)'!X38/'1 minus TOT (NEAM)'!X80</f>
        <v>10.082897306161199</v>
      </c>
      <c r="Y38" s="22">
        <f>'Raw Data (NEAM)'!Y38/'1 minus TOT (NEAM)'!Y80</f>
        <v>3.5042638953631853</v>
      </c>
      <c r="Z38" s="22">
        <f>'Raw Data (NEAM)'!Z38/'1 minus TOT (NEAM)'!Z80</f>
        <v>2.5047488878635664</v>
      </c>
      <c r="AA38" s="22">
        <f>'Raw Data (NEAM)'!AA38/'1 minus TOT (NEAM)'!AA80</f>
        <v>0</v>
      </c>
      <c r="AB38" s="22">
        <f>'Raw Data (NEAM)'!AB38/'1 minus TOT (NEAM)'!AB80</f>
        <v>0</v>
      </c>
      <c r="AC38" s="22"/>
    </row>
    <row r="39" spans="1:29" s="23" customFormat="1">
      <c r="A39" s="21">
        <v>1985</v>
      </c>
      <c r="B39" s="22">
        <f t="shared" si="0"/>
        <v>159.79302118091309</v>
      </c>
      <c r="C39" s="22">
        <f>'Raw Data (NEAM)'!C39/'1 minus TOT (NEAM)'!C81</f>
        <v>0</v>
      </c>
      <c r="D39" s="22">
        <f>'Raw Data (NEAM)'!D39/'1 minus TOT (NEAM)'!D81</f>
        <v>0</v>
      </c>
      <c r="E39" s="22">
        <f>'Raw Data (NEAM)'!E39/'1 minus TOT (NEAM)'!E81</f>
        <v>0</v>
      </c>
      <c r="F39" s="22">
        <f>'Raw Data (NEAM)'!F39/'1 minus TOT (NEAM)'!F81</f>
        <v>0</v>
      </c>
      <c r="G39" s="22">
        <f>'Raw Data (NEAM)'!G39/'1 minus TOT (NEAM)'!G81</f>
        <v>1.0004839003191899</v>
      </c>
      <c r="H39" s="22">
        <f t="shared" si="1"/>
        <v>1.0004839003191899</v>
      </c>
      <c r="I39" s="22">
        <f>'Raw Data (NEAM)'!I39/'1 minus TOT (NEAM)'!I81</f>
        <v>1.0003681249522636</v>
      </c>
      <c r="J39" s="22">
        <f>'Raw Data (NEAM)'!J39/'1 minus TOT (NEAM)'!J81</f>
        <v>0</v>
      </c>
      <c r="K39" s="22">
        <f>'Raw Data (NEAM)'!K39/'1 minus TOT (NEAM)'!K81</f>
        <v>4.0048313309905117</v>
      </c>
      <c r="L39" s="22">
        <f>'Raw Data (NEAM)'!L39/'1 minus TOT (NEAM)'!L81</f>
        <v>6.0121296639242843</v>
      </c>
      <c r="M39" s="22">
        <f>'Raw Data (NEAM)'!M39/'1 minus TOT (NEAM)'!M81</f>
        <v>10.024767906819934</v>
      </c>
      <c r="N39" s="22">
        <f>'Raw Data (NEAM)'!N39/'1 minus TOT (NEAM)'!N81</f>
        <v>10.033623259509703</v>
      </c>
      <c r="O39" s="22">
        <f>'Raw Data (NEAM)'!O39/'1 minus TOT (NEAM)'!O81</f>
        <v>7.0292217421344763</v>
      </c>
      <c r="P39" s="22">
        <f>'Raw Data (NEAM)'!P39/'1 minus TOT (NEAM)'!P81</f>
        <v>13.075849073232673</v>
      </c>
      <c r="Q39" s="22">
        <f>'Raw Data (NEAM)'!Q39/'1 minus TOT (NEAM)'!Q81</f>
        <v>6.0497371972236591</v>
      </c>
      <c r="R39" s="22">
        <f>'Raw Data (NEAM)'!R39/'1 minus TOT (NEAM)'!R81</f>
        <v>4.0505675988363326</v>
      </c>
      <c r="S39" s="22">
        <f>'Raw Data (NEAM)'!S39/'1 minus TOT (NEAM)'!S81</f>
        <v>9.1714542691244034</v>
      </c>
      <c r="T39" s="22">
        <f>'Raw Data (NEAM)'!T39/'1 minus TOT (NEAM)'!T81</f>
        <v>18.513693344195385</v>
      </c>
      <c r="U39" s="22">
        <f>'Raw Data (NEAM)'!U39/'1 minus TOT (NEAM)'!U81</f>
        <v>22.913842737366636</v>
      </c>
      <c r="V39" s="22">
        <f>'Raw Data (NEAM)'!V39/'1 minus TOT (NEAM)'!V81</f>
        <v>16.9589055576972</v>
      </c>
      <c r="W39" s="22">
        <f>'Raw Data (NEAM)'!W39/'1 minus TOT (NEAM)'!W81</f>
        <v>16.268596589792317</v>
      </c>
      <c r="X39" s="22">
        <f>'Raw Data (NEAM)'!X39/'1 minus TOT (NEAM)'!X81</f>
        <v>8.9789910969234441</v>
      </c>
      <c r="Y39" s="22">
        <f>'Raw Data (NEAM)'!Y39/'1 minus TOT (NEAM)'!Y81</f>
        <v>4.705957787870692</v>
      </c>
      <c r="Z39" s="22">
        <f>'Raw Data (NEAM)'!Z39/'1 minus TOT (NEAM)'!Z81</f>
        <v>0</v>
      </c>
      <c r="AA39" s="22">
        <f>'Raw Data (NEAM)'!AA39/'1 minus TOT (NEAM)'!AA81</f>
        <v>0</v>
      </c>
      <c r="AB39" s="22">
        <f>'Raw Data (NEAM)'!AB39/'1 minus TOT (NEAM)'!AB81</f>
        <v>0</v>
      </c>
      <c r="AC39" s="22"/>
    </row>
    <row r="40" spans="1:29" s="23" customFormat="1">
      <c r="A40" s="21">
        <v>1986</v>
      </c>
      <c r="B40" s="22">
        <f t="shared" si="0"/>
        <v>145.66559004245497</v>
      </c>
      <c r="C40" s="22">
        <f>'Raw Data (NEAM)'!C40/'1 minus TOT (NEAM)'!C82</f>
        <v>0</v>
      </c>
      <c r="D40" s="22">
        <f>'Raw Data (NEAM)'!D40/'1 minus TOT (NEAM)'!D82</f>
        <v>0</v>
      </c>
      <c r="E40" s="22">
        <f>'Raw Data (NEAM)'!E40/'1 minus TOT (NEAM)'!E82</f>
        <v>1.0009053321875527</v>
      </c>
      <c r="F40" s="22">
        <f>'Raw Data (NEAM)'!F40/'1 minus TOT (NEAM)'!F82</f>
        <v>0</v>
      </c>
      <c r="G40" s="22">
        <f>'Raw Data (NEAM)'!G40/'1 minus TOT (NEAM)'!G82</f>
        <v>2.0010567962288137</v>
      </c>
      <c r="H40" s="22">
        <f t="shared" si="1"/>
        <v>3.0019621284163662</v>
      </c>
      <c r="I40" s="22">
        <f>'Raw Data (NEAM)'!I40/'1 minus TOT (NEAM)'!I82</f>
        <v>1.0003639146231762</v>
      </c>
      <c r="J40" s="22">
        <f>'Raw Data (NEAM)'!J40/'1 minus TOT (NEAM)'!J82</f>
        <v>2.0008321138630412</v>
      </c>
      <c r="K40" s="22">
        <f>'Raw Data (NEAM)'!K40/'1 minus TOT (NEAM)'!K82</f>
        <v>2.0024911509343468</v>
      </c>
      <c r="L40" s="22">
        <f>'Raw Data (NEAM)'!L40/'1 minus TOT (NEAM)'!L82</f>
        <v>5.0112792251393721</v>
      </c>
      <c r="M40" s="22">
        <f>'Raw Data (NEAM)'!M40/'1 minus TOT (NEAM)'!M82</f>
        <v>7.0196584044646535</v>
      </c>
      <c r="N40" s="22">
        <f>'Raw Data (NEAM)'!N40/'1 minus TOT (NEAM)'!N82</f>
        <v>4.014674004707337</v>
      </c>
      <c r="O40" s="22">
        <f>'Raw Data (NEAM)'!O40/'1 minus TOT (NEAM)'!O82</f>
        <v>13.058702892977847</v>
      </c>
      <c r="P40" s="22">
        <f>'Raw Data (NEAM)'!P40/'1 minus TOT (NEAM)'!P82</f>
        <v>7.0424305289267446</v>
      </c>
      <c r="Q40" s="22">
        <f>'Raw Data (NEAM)'!Q40/'1 minus TOT (NEAM)'!Q82</f>
        <v>5.04047668718641</v>
      </c>
      <c r="R40" s="22">
        <f>'Raw Data (NEAM)'!R40/'1 minus TOT (NEAM)'!R82</f>
        <v>9.1150395964471294</v>
      </c>
      <c r="S40" s="22">
        <f>'Raw Data (NEAM)'!S40/'1 minus TOT (NEAM)'!S82</f>
        <v>12.222249487664277</v>
      </c>
      <c r="T40" s="22">
        <f>'Raw Data (NEAM)'!T40/'1 minus TOT (NEAM)'!T82</f>
        <v>10.27816261188536</v>
      </c>
      <c r="U40" s="22">
        <f>'Raw Data (NEAM)'!U40/'1 minus TOT (NEAM)'!U82</f>
        <v>17.698846556128924</v>
      </c>
      <c r="V40" s="22">
        <f>'Raw Data (NEAM)'!V40/'1 minus TOT (NEAM)'!V82</f>
        <v>17.986708108171747</v>
      </c>
      <c r="W40" s="22">
        <f>'Raw Data (NEAM)'!W40/'1 minus TOT (NEAM)'!W82</f>
        <v>15.199404060597308</v>
      </c>
      <c r="X40" s="22">
        <f>'Raw Data (NEAM)'!X40/'1 minus TOT (NEAM)'!X82</f>
        <v>7.8356902557384851</v>
      </c>
      <c r="Y40" s="22">
        <f>'Raw Data (NEAM)'!Y40/'1 minus TOT (NEAM)'!Y82</f>
        <v>2.3701843413421706</v>
      </c>
      <c r="Z40" s="22">
        <f>'Raw Data (NEAM)'!Z40/'1 minus TOT (NEAM)'!Z82</f>
        <v>3.7664339732402565</v>
      </c>
      <c r="AA40" s="22">
        <f>'Raw Data (NEAM)'!AA40/'1 minus TOT (NEAM)'!AA82</f>
        <v>0</v>
      </c>
      <c r="AB40" s="22">
        <f>'Raw Data (NEAM)'!AB40/'1 minus TOT (NEAM)'!AB82</f>
        <v>0</v>
      </c>
      <c r="AC40" s="22"/>
    </row>
    <row r="41" spans="1:29" s="23" customFormat="1">
      <c r="A41" s="21">
        <v>1987</v>
      </c>
      <c r="B41" s="22">
        <f t="shared" si="0"/>
        <v>115.86697355216532</v>
      </c>
      <c r="C41" s="22">
        <f>'Raw Data (NEAM)'!C41/'1 minus TOT (NEAM)'!C83</f>
        <v>1.0196527593479809</v>
      </c>
      <c r="D41" s="22">
        <f>'Raw Data (NEAM)'!D41/'1 minus TOT (NEAM)'!D83</f>
        <v>0</v>
      </c>
      <c r="E41" s="22">
        <f>'Raw Data (NEAM)'!E41/'1 minus TOT (NEAM)'!E83</f>
        <v>0</v>
      </c>
      <c r="F41" s="22">
        <f>'Raw Data (NEAM)'!F41/'1 minus TOT (NEAM)'!F83</f>
        <v>0</v>
      </c>
      <c r="G41" s="22">
        <f>'Raw Data (NEAM)'!G41/'1 minus TOT (NEAM)'!G83</f>
        <v>0</v>
      </c>
      <c r="H41" s="22">
        <f t="shared" si="1"/>
        <v>1.0196527593479809</v>
      </c>
      <c r="I41" s="22">
        <f>'Raw Data (NEAM)'!I41/'1 minus TOT (NEAM)'!I83</f>
        <v>2.0007319306356033</v>
      </c>
      <c r="J41" s="22">
        <f>'Raw Data (NEAM)'!J41/'1 minus TOT (NEAM)'!J83</f>
        <v>0</v>
      </c>
      <c r="K41" s="22">
        <f>'Raw Data (NEAM)'!K41/'1 minus TOT (NEAM)'!K83</f>
        <v>5.0066346408970146</v>
      </c>
      <c r="L41" s="22">
        <f>'Raw Data (NEAM)'!L41/'1 minus TOT (NEAM)'!L83</f>
        <v>1.0023435205302813</v>
      </c>
      <c r="M41" s="22">
        <f>'Raw Data (NEAM)'!M41/'1 minus TOT (NEAM)'!M83</f>
        <v>4.0111514856832784</v>
      </c>
      <c r="N41" s="22">
        <f>'Raw Data (NEAM)'!N41/'1 minus TOT (NEAM)'!N83</f>
        <v>2.0075298308294265</v>
      </c>
      <c r="O41" s="22">
        <f>'Raw Data (NEAM)'!O41/'1 minus TOT (NEAM)'!O83</f>
        <v>10.04858249310279</v>
      </c>
      <c r="P41" s="22">
        <f>'Raw Data (NEAM)'!P41/'1 minus TOT (NEAM)'!P83</f>
        <v>8.048305992878074</v>
      </c>
      <c r="Q41" s="22">
        <f>'Raw Data (NEAM)'!Q41/'1 minus TOT (NEAM)'!Q83</f>
        <v>6.0498991518712177</v>
      </c>
      <c r="R41" s="22">
        <f>'Raw Data (NEAM)'!R41/'1 minus TOT (NEAM)'!R83</f>
        <v>5.0630894365822536</v>
      </c>
      <c r="S41" s="22">
        <f>'Raw Data (NEAM)'!S41/'1 minus TOT (NEAM)'!S83</f>
        <v>5.0926233794876854</v>
      </c>
      <c r="T41" s="22">
        <f>'Raw Data (NEAM)'!T41/'1 minus TOT (NEAM)'!T83</f>
        <v>14.38436896803166</v>
      </c>
      <c r="U41" s="22">
        <f>'Raw Data (NEAM)'!U41/'1 minus TOT (NEAM)'!U83</f>
        <v>18.739732216508727</v>
      </c>
      <c r="V41" s="22">
        <f>'Raw Data (NEAM)'!V41/'1 minus TOT (NEAM)'!V83</f>
        <v>8.4605542717107216</v>
      </c>
      <c r="W41" s="22">
        <f>'Raw Data (NEAM)'!W41/'1 minus TOT (NEAM)'!W83</f>
        <v>8.6693230279570699</v>
      </c>
      <c r="X41" s="22">
        <f>'Raw Data (NEAM)'!X41/'1 minus TOT (NEAM)'!X83</f>
        <v>7.8374250188694239</v>
      </c>
      <c r="Y41" s="22">
        <f>'Raw Data (NEAM)'!Y41/'1 minus TOT (NEAM)'!Y83</f>
        <v>5.9107656822192878</v>
      </c>
      <c r="Z41" s="22">
        <f>'Raw Data (NEAM)'!Z41/'1 minus TOT (NEAM)'!Z83</f>
        <v>2.5142597450228426</v>
      </c>
      <c r="AA41" s="22">
        <f>'Raw Data (NEAM)'!AA41/'1 minus TOT (NEAM)'!AA83</f>
        <v>0</v>
      </c>
      <c r="AB41" s="22">
        <f>'Raw Data (NEAM)'!AB41/'1 minus TOT (NEAM)'!AB83</f>
        <v>0</v>
      </c>
      <c r="AC41" s="22"/>
    </row>
    <row r="42" spans="1:29" s="23" customFormat="1">
      <c r="A42" s="21">
        <v>1988</v>
      </c>
      <c r="B42" s="22">
        <f t="shared" si="0"/>
        <v>126.55304962959508</v>
      </c>
      <c r="C42" s="22">
        <f>'Raw Data (NEAM)'!C42/'1 minus TOT (NEAM)'!C84</f>
        <v>0</v>
      </c>
      <c r="D42" s="22">
        <f>'Raw Data (NEAM)'!D42/'1 minus TOT (NEAM)'!D84</f>
        <v>1.0012315331980928</v>
      </c>
      <c r="E42" s="22">
        <f>'Raw Data (NEAM)'!E42/'1 minus TOT (NEAM)'!E84</f>
        <v>0</v>
      </c>
      <c r="F42" s="22">
        <f>'Raw Data (NEAM)'!F42/'1 minus TOT (NEAM)'!F84</f>
        <v>0</v>
      </c>
      <c r="G42" s="22">
        <f>'Raw Data (NEAM)'!G42/'1 minus TOT (NEAM)'!G84</f>
        <v>1.0005162604963957</v>
      </c>
      <c r="H42" s="22">
        <f t="shared" si="1"/>
        <v>2.0017477936944887</v>
      </c>
      <c r="I42" s="22">
        <f>'Raw Data (NEAM)'!I42/'1 minus TOT (NEAM)'!I84</f>
        <v>1.0003880903512863</v>
      </c>
      <c r="J42" s="22">
        <f>'Raw Data (NEAM)'!J42/'1 minus TOT (NEAM)'!J84</f>
        <v>2.0007923522973856</v>
      </c>
      <c r="K42" s="22">
        <f>'Raw Data (NEAM)'!K42/'1 minus TOT (NEAM)'!K84</f>
        <v>0</v>
      </c>
      <c r="L42" s="22">
        <f>'Raw Data (NEAM)'!L42/'1 minus TOT (NEAM)'!L84</f>
        <v>5.0124730078832931</v>
      </c>
      <c r="M42" s="22">
        <f>'Raw Data (NEAM)'!M42/'1 minus TOT (NEAM)'!M84</f>
        <v>4.0117307011891583</v>
      </c>
      <c r="N42" s="22">
        <f>'Raw Data (NEAM)'!N42/'1 minus TOT (NEAM)'!N84</f>
        <v>2.0078465904755407</v>
      </c>
      <c r="O42" s="22">
        <f>'Raw Data (NEAM)'!O42/'1 minus TOT (NEAM)'!O84</f>
        <v>8.0407173151407978</v>
      </c>
      <c r="P42" s="22">
        <f>'Raw Data (NEAM)'!P42/'1 minus TOT (NEAM)'!P84</f>
        <v>5.0308829611717165</v>
      </c>
      <c r="Q42" s="22">
        <f>'Raw Data (NEAM)'!Q42/'1 minus TOT (NEAM)'!Q84</f>
        <v>14.120445500014077</v>
      </c>
      <c r="R42" s="22">
        <f>'Raw Data (NEAM)'!R42/'1 minus TOT (NEAM)'!R84</f>
        <v>11.140510780464981</v>
      </c>
      <c r="S42" s="22">
        <f>'Raw Data (NEAM)'!S42/'1 minus TOT (NEAM)'!S84</f>
        <v>13.245814227370619</v>
      </c>
      <c r="T42" s="22">
        <f>'Raw Data (NEAM)'!T42/'1 minus TOT (NEAM)'!T84</f>
        <v>8.2236255740604456</v>
      </c>
      <c r="U42" s="22">
        <f>'Raw Data (NEAM)'!U42/'1 minus TOT (NEAM)'!U84</f>
        <v>11.453954236499596</v>
      </c>
      <c r="V42" s="22">
        <f>'Raw Data (NEAM)'!V42/'1 minus TOT (NEAM)'!V84</f>
        <v>12.681316041860834</v>
      </c>
      <c r="W42" s="22">
        <f>'Raw Data (NEAM)'!W42/'1 minus TOT (NEAM)'!W84</f>
        <v>15.18972065619981</v>
      </c>
      <c r="X42" s="22">
        <f>'Raw Data (NEAM)'!X42/'1 minus TOT (NEAM)'!X84</f>
        <v>7.8343754569311157</v>
      </c>
      <c r="Y42" s="22">
        <f>'Raw Data (NEAM)'!Y42/'1 minus TOT (NEAM)'!Y84</f>
        <v>3.5567083439899241</v>
      </c>
      <c r="Z42" s="22">
        <f>'Raw Data (NEAM)'!Z42/'1 minus TOT (NEAM)'!Z84</f>
        <v>0</v>
      </c>
      <c r="AA42" s="22">
        <f>'Raw Data (NEAM)'!AA42/'1 minus TOT (NEAM)'!AA84</f>
        <v>0</v>
      </c>
      <c r="AB42" s="22">
        <f>'Raw Data (NEAM)'!AB42/'1 minus TOT (NEAM)'!AB84</f>
        <v>0</v>
      </c>
      <c r="AC42" s="22"/>
    </row>
    <row r="43" spans="1:29" s="23" customFormat="1">
      <c r="A43" s="21">
        <v>1989</v>
      </c>
      <c r="B43" s="22">
        <f t="shared" si="0"/>
        <v>91.481543981671081</v>
      </c>
      <c r="C43" s="22">
        <f>'Raw Data (NEAM)'!C43/'1 minus TOT (NEAM)'!C85</f>
        <v>0</v>
      </c>
      <c r="D43" s="22">
        <f>'Raw Data (NEAM)'!D43/'1 minus TOT (NEAM)'!D85</f>
        <v>0</v>
      </c>
      <c r="E43" s="22">
        <f>'Raw Data (NEAM)'!E43/'1 minus TOT (NEAM)'!E85</f>
        <v>0</v>
      </c>
      <c r="F43" s="22">
        <f>'Raw Data (NEAM)'!F43/'1 minus TOT (NEAM)'!F85</f>
        <v>1.0006314645505829</v>
      </c>
      <c r="G43" s="22">
        <f>'Raw Data (NEAM)'!G43/'1 minus TOT (NEAM)'!G85</f>
        <v>0</v>
      </c>
      <c r="H43" s="22">
        <f t="shared" si="1"/>
        <v>1.0006314645505829</v>
      </c>
      <c r="I43" s="22">
        <f>'Raw Data (NEAM)'!I43/'1 minus TOT (NEAM)'!I85</f>
        <v>1.0003624579112582</v>
      </c>
      <c r="J43" s="22">
        <f>'Raw Data (NEAM)'!J43/'1 minus TOT (NEAM)'!J85</f>
        <v>1.0004159696856914</v>
      </c>
      <c r="K43" s="22">
        <f>'Raw Data (NEAM)'!K43/'1 minus TOT (NEAM)'!K85</f>
        <v>4.0062366911881186</v>
      </c>
      <c r="L43" s="22">
        <f>'Raw Data (NEAM)'!L43/'1 minus TOT (NEAM)'!L85</f>
        <v>4.0101976816597089</v>
      </c>
      <c r="M43" s="22">
        <f>'Raw Data (NEAM)'!M43/'1 minus TOT (NEAM)'!M85</f>
        <v>7.0208588186703436</v>
      </c>
      <c r="N43" s="22">
        <f>'Raw Data (NEAM)'!N43/'1 minus TOT (NEAM)'!N85</f>
        <v>5.0199086570444251</v>
      </c>
      <c r="O43" s="22">
        <f>'Raw Data (NEAM)'!O43/'1 minus TOT (NEAM)'!O85</f>
        <v>7.0363103399627773</v>
      </c>
      <c r="P43" s="22">
        <f>'Raw Data (NEAM)'!P43/'1 minus TOT (NEAM)'!P85</f>
        <v>3.0191223554922799</v>
      </c>
      <c r="Q43" s="22">
        <f>'Raw Data (NEAM)'!Q43/'1 minus TOT (NEAM)'!Q85</f>
        <v>5.0436584888705545</v>
      </c>
      <c r="R43" s="22">
        <f>'Raw Data (NEAM)'!R43/'1 minus TOT (NEAM)'!R85</f>
        <v>6.0779257543808187</v>
      </c>
      <c r="S43" s="22">
        <f>'Raw Data (NEAM)'!S43/'1 minus TOT (NEAM)'!S85</f>
        <v>3.0580664019632602</v>
      </c>
      <c r="T43" s="22">
        <f>'Raw Data (NEAM)'!T43/'1 minus TOT (NEAM)'!T85</f>
        <v>6.1662137821046441</v>
      </c>
      <c r="U43" s="22">
        <f>'Raw Data (NEAM)'!U43/'1 minus TOT (NEAM)'!U85</f>
        <v>7.2840085213358616</v>
      </c>
      <c r="V43" s="22">
        <f>'Raw Data (NEAM)'!V43/'1 minus TOT (NEAM)'!V85</f>
        <v>9.5087672693056753</v>
      </c>
      <c r="W43" s="22">
        <f>'Raw Data (NEAM)'!W43/'1 minus TOT (NEAM)'!W85</f>
        <v>7.5710081840748957</v>
      </c>
      <c r="X43" s="22">
        <f>'Raw Data (NEAM)'!X43/'1 minus TOT (NEAM)'!X85</f>
        <v>10.026113520725406</v>
      </c>
      <c r="Y43" s="22">
        <f>'Raw Data (NEAM)'!Y43/'1 minus TOT (NEAM)'!Y85</f>
        <v>2.3752475039214906</v>
      </c>
      <c r="Z43" s="22">
        <f>'Raw Data (NEAM)'!Z43/'1 minus TOT (NEAM)'!Z85</f>
        <v>1.2564901188232911</v>
      </c>
      <c r="AA43" s="22">
        <f>'Raw Data (NEAM)'!AA43/'1 minus TOT (NEAM)'!AA85</f>
        <v>0</v>
      </c>
      <c r="AB43" s="22">
        <f>'Raw Data (NEAM)'!AB43/'1 minus TOT (NEAM)'!AB85</f>
        <v>0</v>
      </c>
      <c r="AC43" s="22"/>
    </row>
    <row r="44" spans="1:29" s="23" customFormat="1">
      <c r="A44" s="21">
        <v>1990</v>
      </c>
      <c r="B44" s="22">
        <f t="shared" si="0"/>
        <v>89.311351197703104</v>
      </c>
      <c r="C44" s="22">
        <f>'Raw Data (NEAM)'!C44/'1 minus TOT (NEAM)'!C86</f>
        <v>0</v>
      </c>
      <c r="D44" s="22">
        <f>'Raw Data (NEAM)'!D44/'1 minus TOT (NEAM)'!D86</f>
        <v>0</v>
      </c>
      <c r="E44" s="22">
        <f>'Raw Data (NEAM)'!E44/'1 minus TOT (NEAM)'!E86</f>
        <v>0</v>
      </c>
      <c r="F44" s="22">
        <f>'Raw Data (NEAM)'!F44/'1 minus TOT (NEAM)'!F86</f>
        <v>0</v>
      </c>
      <c r="G44" s="22">
        <f>'Raw Data (NEAM)'!G44/'1 minus TOT (NEAM)'!G86</f>
        <v>1.0004729747484036</v>
      </c>
      <c r="H44" s="22">
        <f t="shared" si="1"/>
        <v>1.0004729747484036</v>
      </c>
      <c r="I44" s="22">
        <f>'Raw Data (NEAM)'!I44/'1 minus TOT (NEAM)'!I86</f>
        <v>0</v>
      </c>
      <c r="J44" s="22">
        <f>'Raw Data (NEAM)'!J44/'1 minus TOT (NEAM)'!J86</f>
        <v>2.0008012441219969</v>
      </c>
      <c r="K44" s="22">
        <f>'Raw Data (NEAM)'!K44/'1 minus TOT (NEAM)'!K86</f>
        <v>3.0052957640599516</v>
      </c>
      <c r="L44" s="22">
        <f>'Raw Data (NEAM)'!L44/'1 minus TOT (NEAM)'!L86</f>
        <v>6.0156156655359245</v>
      </c>
      <c r="M44" s="22">
        <f>'Raw Data (NEAM)'!M44/'1 minus TOT (NEAM)'!M86</f>
        <v>2.0061959373402654</v>
      </c>
      <c r="N44" s="22">
        <f>'Raw Data (NEAM)'!N44/'1 minus TOT (NEAM)'!N86</f>
        <v>5.0195929798943073</v>
      </c>
      <c r="O44" s="22">
        <f>'Raw Data (NEAM)'!O44/'1 minus TOT (NEAM)'!O86</f>
        <v>5.0252162947984331</v>
      </c>
      <c r="P44" s="22">
        <f>'Raw Data (NEAM)'!P44/'1 minus TOT (NEAM)'!P86</f>
        <v>8.0493584018064865</v>
      </c>
      <c r="Q44" s="22">
        <f>'Raw Data (NEAM)'!Q44/'1 minus TOT (NEAM)'!Q86</f>
        <v>4.034273313011882</v>
      </c>
      <c r="R44" s="22">
        <f>'Raw Data (NEAM)'!R44/'1 minus TOT (NEAM)'!R86</f>
        <v>2.0244384626553931</v>
      </c>
      <c r="S44" s="22">
        <f>'Raw Data (NEAM)'!S44/'1 minus TOT (NEAM)'!S86</f>
        <v>7.1298261602301114</v>
      </c>
      <c r="T44" s="22">
        <f>'Raw Data (NEAM)'!T44/'1 minus TOT (NEAM)'!T86</f>
        <v>6.1624564774138184</v>
      </c>
      <c r="U44" s="22">
        <f>'Raw Data (NEAM)'!U44/'1 minus TOT (NEAM)'!U86</f>
        <v>9.3455428690614752</v>
      </c>
      <c r="V44" s="22">
        <f>'Raw Data (NEAM)'!V44/'1 minus TOT (NEAM)'!V86</f>
        <v>11.602806944439456</v>
      </c>
      <c r="W44" s="22">
        <f>'Raw Data (NEAM)'!W44/'1 minus TOT (NEAM)'!W86</f>
        <v>7.5421640302625006</v>
      </c>
      <c r="X44" s="22">
        <f>'Raw Data (NEAM)'!X44/'1 minus TOT (NEAM)'!X86</f>
        <v>5.5761681421860878</v>
      </c>
      <c r="Y44" s="22">
        <f>'Raw Data (NEAM)'!Y44/'1 minus TOT (NEAM)'!Y86</f>
        <v>1.1763998008497376</v>
      </c>
      <c r="Z44" s="22">
        <f>'Raw Data (NEAM)'!Z44/'1 minus TOT (NEAM)'!Z86</f>
        <v>1.2665154104543579</v>
      </c>
      <c r="AA44" s="22">
        <f>'Raw Data (NEAM)'!AA44/'1 minus TOT (NEAM)'!AA86</f>
        <v>1.328210324832517</v>
      </c>
      <c r="AB44" s="22">
        <f>'Raw Data (NEAM)'!AB44/'1 minus TOT (NEAM)'!AB86</f>
        <v>0</v>
      </c>
      <c r="AC44" s="22"/>
    </row>
    <row r="45" spans="1:29" s="23" customFormat="1" ht="12" customHeight="1">
      <c r="A45" s="21">
        <v>1991</v>
      </c>
      <c r="B45" s="22">
        <f t="shared" si="0"/>
        <v>57.455719476980732</v>
      </c>
      <c r="C45" s="22">
        <f>'Raw Data (NEAM)'!C45/'1 minus TOT (NEAM)'!C87</f>
        <v>0</v>
      </c>
      <c r="D45" s="22">
        <f>'Raw Data (NEAM)'!D45/'1 minus TOT (NEAM)'!D87</f>
        <v>0</v>
      </c>
      <c r="E45" s="22">
        <f>'Raw Data (NEAM)'!E45/'1 minus TOT (NEAM)'!E87</f>
        <v>0</v>
      </c>
      <c r="F45" s="22">
        <f>'Raw Data (NEAM)'!F45/'1 minus TOT (NEAM)'!F87</f>
        <v>0</v>
      </c>
      <c r="G45" s="22">
        <f>'Raw Data (NEAM)'!G45/'1 minus TOT (NEAM)'!G87</f>
        <v>0</v>
      </c>
      <c r="H45" s="22">
        <f t="shared" si="1"/>
        <v>0</v>
      </c>
      <c r="I45" s="22">
        <f>'Raw Data (NEAM)'!I45/'1 minus TOT (NEAM)'!I87</f>
        <v>0</v>
      </c>
      <c r="J45" s="22">
        <f>'Raw Data (NEAM)'!J45/'1 minus TOT (NEAM)'!J87</f>
        <v>2.000847797981216</v>
      </c>
      <c r="K45" s="22">
        <f>'Raw Data (NEAM)'!K45/'1 minus TOT (NEAM)'!K87</f>
        <v>3.005845745539276</v>
      </c>
      <c r="L45" s="22">
        <f>'Raw Data (NEAM)'!L45/'1 minus TOT (NEAM)'!L87</f>
        <v>1.0027186705649951</v>
      </c>
      <c r="M45" s="22">
        <f>'Raw Data (NEAM)'!M45/'1 minus TOT (NEAM)'!M87</f>
        <v>1.0031235934216807</v>
      </c>
      <c r="N45" s="22">
        <f>'Raw Data (NEAM)'!N45/'1 minus TOT (NEAM)'!N87</f>
        <v>2.0076065729175925</v>
      </c>
      <c r="O45" s="22">
        <f>'Raw Data (NEAM)'!O45/'1 minus TOT (NEAM)'!O87</f>
        <v>1.0050219026789895</v>
      </c>
      <c r="P45" s="22">
        <f>'Raw Data (NEAM)'!P45/'1 minus TOT (NEAM)'!P87</f>
        <v>3.0188128919352488</v>
      </c>
      <c r="Q45" s="22">
        <f>'Raw Data (NEAM)'!Q45/'1 minus TOT (NEAM)'!Q87</f>
        <v>2.0171898707313844</v>
      </c>
      <c r="R45" s="22">
        <f>'Raw Data (NEAM)'!R45/'1 minus TOT (NEAM)'!R87</f>
        <v>3.0358711072079987</v>
      </c>
      <c r="S45" s="22">
        <f>'Raw Data (NEAM)'!S45/'1 minus TOT (NEAM)'!S87</f>
        <v>2.0362009555999636</v>
      </c>
      <c r="T45" s="22">
        <f>'Raw Data (NEAM)'!T45/'1 minus TOT (NEAM)'!T87</f>
        <v>6.1558091251475995</v>
      </c>
      <c r="U45" s="22">
        <f>'Raw Data (NEAM)'!U45/'1 minus TOT (NEAM)'!U87</f>
        <v>9.3395685813152749</v>
      </c>
      <c r="V45" s="22">
        <f>'Raw Data (NEAM)'!V45/'1 minus TOT (NEAM)'!V87</f>
        <v>9.4799725510935158</v>
      </c>
      <c r="W45" s="22">
        <f>'Raw Data (NEAM)'!W45/'1 minus TOT (NEAM)'!W87</f>
        <v>4.2978403352315464</v>
      </c>
      <c r="X45" s="22">
        <f>'Raw Data (NEAM)'!X45/'1 minus TOT (NEAM)'!X87</f>
        <v>3.3531897020309334</v>
      </c>
      <c r="Y45" s="22">
        <f>'Raw Data (NEAM)'!Y45/'1 minus TOT (NEAM)'!Y87</f>
        <v>4.6961000735835174</v>
      </c>
      <c r="Z45" s="22">
        <f>'Raw Data (NEAM)'!Z45/'1 minus TOT (NEAM)'!Z87</f>
        <v>0</v>
      </c>
      <c r="AA45" s="22">
        <f>'Raw Data (NEAM)'!AA45/'1 minus TOT (NEAM)'!AA87</f>
        <v>0</v>
      </c>
      <c r="AB45" s="22">
        <f>'Raw Data (NEAM)'!AB45/'1 minus TOT (NEAM)'!AB87</f>
        <v>0</v>
      </c>
      <c r="AC45" s="22"/>
    </row>
    <row r="46" spans="1:29">
      <c r="A46" s="20">
        <f t="shared" ref="A46:A60" si="2">A45+1</f>
        <v>1992</v>
      </c>
      <c r="B46" s="22">
        <f t="shared" si="0"/>
        <v>65.034061865627407</v>
      </c>
      <c r="C46" s="22">
        <f>'Raw Data (NEAM)'!C46/'1 minus TOT (NEAM)'!C88</f>
        <v>0</v>
      </c>
      <c r="D46" s="22">
        <f>'Raw Data (NEAM)'!D46/'1 minus TOT (NEAM)'!D88</f>
        <v>0</v>
      </c>
      <c r="E46" s="22">
        <f>'Raw Data (NEAM)'!E46/'1 minus TOT (NEAM)'!E88</f>
        <v>0</v>
      </c>
      <c r="F46" s="22">
        <f>'Raw Data (NEAM)'!F46/'1 minus TOT (NEAM)'!F88</f>
        <v>0</v>
      </c>
      <c r="G46" s="22">
        <f>'Raw Data (NEAM)'!G46/'1 minus TOT (NEAM)'!G88</f>
        <v>0</v>
      </c>
      <c r="H46" s="22">
        <f t="shared" si="1"/>
        <v>0</v>
      </c>
      <c r="I46" s="22">
        <f>'Raw Data (NEAM)'!I46/'1 minus TOT (NEAM)'!I88</f>
        <v>1.0003438188096634</v>
      </c>
      <c r="J46" s="22">
        <f>'Raw Data (NEAM)'!J46/'1 minus TOT (NEAM)'!J88</f>
        <v>2.0007903457347163</v>
      </c>
      <c r="K46" s="22">
        <f>'Raw Data (NEAM)'!K46/'1 minus TOT (NEAM)'!K88</f>
        <v>2.0037517719058493</v>
      </c>
      <c r="L46" s="22">
        <f>'Raw Data (NEAM)'!L46/'1 minus TOT (NEAM)'!L88</f>
        <v>5.0131849556897219</v>
      </c>
      <c r="M46" s="22">
        <f>'Raw Data (NEAM)'!M46/'1 minus TOT (NEAM)'!M88</f>
        <v>2.0061753153965252</v>
      </c>
      <c r="N46" s="22">
        <f>'Raw Data (NEAM)'!N46/'1 minus TOT (NEAM)'!N88</f>
        <v>3.0109076562969239</v>
      </c>
      <c r="O46" s="22">
        <f>'Raw Data (NEAM)'!O46/'1 minus TOT (NEAM)'!O88</f>
        <v>5.0245616338587471</v>
      </c>
      <c r="P46" s="22">
        <f>'Raw Data (NEAM)'!P46/'1 minus TOT (NEAM)'!P88</f>
        <v>4.0242236928095982</v>
      </c>
      <c r="Q46" s="22">
        <f>'Raw Data (NEAM)'!Q46/'1 minus TOT (NEAM)'!Q88</f>
        <v>4.0353590924826248</v>
      </c>
      <c r="R46" s="22">
        <f>'Raw Data (NEAM)'!R46/'1 minus TOT (NEAM)'!R88</f>
        <v>4.0442552647211114</v>
      </c>
      <c r="S46" s="22">
        <f>'Raw Data (NEAM)'!S46/'1 minus TOT (NEAM)'!S88</f>
        <v>3.0545482319047204</v>
      </c>
      <c r="T46" s="22">
        <f>'Raw Data (NEAM)'!T46/'1 minus TOT (NEAM)'!T88</f>
        <v>5.1226352180147208</v>
      </c>
      <c r="U46" s="22">
        <f>'Raw Data (NEAM)'!U46/'1 minus TOT (NEAM)'!U88</f>
        <v>7.2427515133863292</v>
      </c>
      <c r="V46" s="22">
        <f>'Raw Data (NEAM)'!V46/'1 minus TOT (NEAM)'!V88</f>
        <v>6.3178765346768007</v>
      </c>
      <c r="W46" s="22">
        <f>'Raw Data (NEAM)'!W46/'1 minus TOT (NEAM)'!W88</f>
        <v>3.2077565775821584</v>
      </c>
      <c r="X46" s="22">
        <f>'Raw Data (NEAM)'!X46/'1 minus TOT (NEAM)'!X88</f>
        <v>5.5655579788230485</v>
      </c>
      <c r="Y46" s="22">
        <f>'Raw Data (NEAM)'!Y46/'1 minus TOT (NEAM)'!Y88</f>
        <v>2.3593822635341399</v>
      </c>
      <c r="Z46" s="22">
        <f>'Raw Data (NEAM)'!Z46/'1 minus TOT (NEAM)'!Z88</f>
        <v>0</v>
      </c>
      <c r="AA46" s="22">
        <f>'Raw Data (NEAM)'!AA46/'1 minus TOT (NEAM)'!AA88</f>
        <v>0</v>
      </c>
      <c r="AB46" s="22">
        <f>'Raw Data (NEAM)'!AB46/'1 minus TOT (NEAM)'!AB88</f>
        <v>0</v>
      </c>
      <c r="AC46">
        <v>0</v>
      </c>
    </row>
    <row r="47" spans="1:29">
      <c r="A47" s="20">
        <f t="shared" si="2"/>
        <v>1993</v>
      </c>
      <c r="B47" s="22">
        <f t="shared" si="0"/>
        <v>66.41757169371671</v>
      </c>
      <c r="C47" s="22">
        <f>'Raw Data (NEAM)'!C47/'1 minus TOT (NEAM)'!C89</f>
        <v>0</v>
      </c>
      <c r="D47" s="22">
        <f>'Raw Data (NEAM)'!D47/'1 minus TOT (NEAM)'!D89</f>
        <v>0</v>
      </c>
      <c r="E47" s="22">
        <f>'Raw Data (NEAM)'!E47/'1 minus TOT (NEAM)'!E89</f>
        <v>0</v>
      </c>
      <c r="F47" s="22">
        <f>'Raw Data (NEAM)'!F47/'1 minus TOT (NEAM)'!F89</f>
        <v>1.0006126453606228</v>
      </c>
      <c r="G47" s="22">
        <f>'Raw Data (NEAM)'!G47/'1 minus TOT (NEAM)'!G89</f>
        <v>0</v>
      </c>
      <c r="H47" s="22">
        <f t="shared" si="1"/>
        <v>1.0006126453606228</v>
      </c>
      <c r="I47" s="22">
        <f>'Raw Data (NEAM)'!I47/'1 minus TOT (NEAM)'!I89</f>
        <v>1.0003126428317506</v>
      </c>
      <c r="J47" s="22">
        <f>'Raw Data (NEAM)'!J47/'1 minus TOT (NEAM)'!J89</f>
        <v>0</v>
      </c>
      <c r="K47" s="22">
        <f>'Raw Data (NEAM)'!K47/'1 minus TOT (NEAM)'!K89</f>
        <v>1.0019936264706792</v>
      </c>
      <c r="L47" s="22">
        <f>'Raw Data (NEAM)'!L47/'1 minus TOT (NEAM)'!L89</f>
        <v>2.0056935476999231</v>
      </c>
      <c r="M47" s="22">
        <f>'Raw Data (NEAM)'!M47/'1 minus TOT (NEAM)'!M89</f>
        <v>4.0121742595954126</v>
      </c>
      <c r="N47" s="22">
        <f>'Raw Data (NEAM)'!N47/'1 minus TOT (NEAM)'!N89</f>
        <v>9.0350313653564367</v>
      </c>
      <c r="O47" s="22">
        <f>'Raw Data (NEAM)'!O47/'1 minus TOT (NEAM)'!O89</f>
        <v>8.040199490619667</v>
      </c>
      <c r="P47" s="22">
        <f>'Raw Data (NEAM)'!P47/'1 minus TOT (NEAM)'!P89</f>
        <v>2.0135517860734615</v>
      </c>
      <c r="Q47" s="22">
        <f>'Raw Data (NEAM)'!Q47/'1 minus TOT (NEAM)'!Q89</f>
        <v>1.008607816120267</v>
      </c>
      <c r="R47" s="22">
        <f>'Raw Data (NEAM)'!R47/'1 minus TOT (NEAM)'!R89</f>
        <v>7.0844296141606504</v>
      </c>
      <c r="S47" s="22">
        <f>'Raw Data (NEAM)'!S47/'1 minus TOT (NEAM)'!S89</f>
        <v>0</v>
      </c>
      <c r="T47" s="22">
        <f>'Raw Data (NEAM)'!T47/'1 minus TOT (NEAM)'!T89</f>
        <v>3.0768807556725539</v>
      </c>
      <c r="U47" s="22">
        <f>'Raw Data (NEAM)'!U47/'1 minus TOT (NEAM)'!U89</f>
        <v>4.1449615401688042</v>
      </c>
      <c r="V47" s="22">
        <f>'Raw Data (NEAM)'!V47/'1 minus TOT (NEAM)'!V89</f>
        <v>8.4239789484594265</v>
      </c>
      <c r="W47" s="22">
        <f>'Raw Data (NEAM)'!W47/'1 minus TOT (NEAM)'!W89</f>
        <v>5.3686061121003679</v>
      </c>
      <c r="X47" s="22">
        <f>'Raw Data (NEAM)'!X47/'1 minus TOT (NEAM)'!X89</f>
        <v>2.2286396065158636</v>
      </c>
      <c r="Y47" s="22">
        <f>'Raw Data (NEAM)'!Y47/'1 minus TOT (NEAM)'!Y89</f>
        <v>6.9718979365108273</v>
      </c>
      <c r="Z47" s="22">
        <f>'Raw Data (NEAM)'!Z47/'1 minus TOT (NEAM)'!Z89</f>
        <v>0</v>
      </c>
      <c r="AA47" s="22">
        <f>'Raw Data (NEAM)'!AA47/'1 minus TOT (NEAM)'!AA89</f>
        <v>0</v>
      </c>
      <c r="AB47" s="22">
        <f>'Raw Data (NEAM)'!AB47/'1 minus TOT (NEAM)'!AB89</f>
        <v>0</v>
      </c>
      <c r="AC47">
        <v>0</v>
      </c>
    </row>
    <row r="48" spans="1:29">
      <c r="A48" s="20">
        <f t="shared" si="2"/>
        <v>1994</v>
      </c>
      <c r="B48" s="22">
        <f t="shared" si="0"/>
        <v>50.207970730591128</v>
      </c>
      <c r="C48" s="22">
        <f>'Raw Data (NEAM)'!C48/'1 minus TOT (NEAM)'!C90</f>
        <v>0</v>
      </c>
      <c r="D48" s="22">
        <f>'Raw Data (NEAM)'!D48/'1 minus TOT (NEAM)'!D90</f>
        <v>0</v>
      </c>
      <c r="E48" s="22">
        <f>'Raw Data (NEAM)'!E48/'1 minus TOT (NEAM)'!E90</f>
        <v>0</v>
      </c>
      <c r="F48" s="22">
        <f>'Raw Data (NEAM)'!F48/'1 minus TOT (NEAM)'!F90</f>
        <v>0</v>
      </c>
      <c r="G48" s="22">
        <f>'Raw Data (NEAM)'!G48/'1 minus TOT (NEAM)'!G90</f>
        <v>0</v>
      </c>
      <c r="H48" s="22">
        <f t="shared" si="1"/>
        <v>0</v>
      </c>
      <c r="I48" s="22">
        <f>'Raw Data (NEAM)'!I48/'1 minus TOT (NEAM)'!I90</f>
        <v>0</v>
      </c>
      <c r="J48" s="22">
        <f>'Raw Data (NEAM)'!J48/'1 minus TOT (NEAM)'!J90</f>
        <v>3.0012790614847642</v>
      </c>
      <c r="K48" s="22">
        <f>'Raw Data (NEAM)'!K48/'1 minus TOT (NEAM)'!K90</f>
        <v>1.0019893942851126</v>
      </c>
      <c r="L48" s="22">
        <f>'Raw Data (NEAM)'!L48/'1 minus TOT (NEAM)'!L90</f>
        <v>1.0026915637702534</v>
      </c>
      <c r="M48" s="22">
        <f>'Raw Data (NEAM)'!M48/'1 minus TOT (NEAM)'!M90</f>
        <v>2.0060409916955275</v>
      </c>
      <c r="N48" s="22">
        <f>'Raw Data (NEAM)'!N48/'1 minus TOT (NEAM)'!N90</f>
        <v>2.0079817297581495</v>
      </c>
      <c r="O48" s="22">
        <f>'Raw Data (NEAM)'!O48/'1 minus TOT (NEAM)'!O90</f>
        <v>1.0050102943033616</v>
      </c>
      <c r="P48" s="22">
        <f>'Raw Data (NEAM)'!P48/'1 minus TOT (NEAM)'!P90</f>
        <v>1.0067808969271137</v>
      </c>
      <c r="Q48" s="22">
        <f>'Raw Data (NEAM)'!Q48/'1 minus TOT (NEAM)'!Q90</f>
        <v>3.0261564889995527</v>
      </c>
      <c r="R48" s="22">
        <f>'Raw Data (NEAM)'!R48/'1 minus TOT (NEAM)'!R90</f>
        <v>2.0243002215989958</v>
      </c>
      <c r="S48" s="22">
        <f>'Raw Data (NEAM)'!S48/'1 minus TOT (NEAM)'!S90</f>
        <v>3.0506888826405203</v>
      </c>
      <c r="T48" s="22">
        <f>'Raw Data (NEAM)'!T48/'1 minus TOT (NEAM)'!T90</f>
        <v>5.123922977325269</v>
      </c>
      <c r="U48" s="22">
        <f>'Raw Data (NEAM)'!U48/'1 minus TOT (NEAM)'!U90</f>
        <v>4.1386147990011306</v>
      </c>
      <c r="V48" s="22">
        <f>'Raw Data (NEAM)'!V48/'1 minus TOT (NEAM)'!V90</f>
        <v>3.157531592034875</v>
      </c>
      <c r="W48" s="22">
        <f>'Raw Data (NEAM)'!W48/'1 minus TOT (NEAM)'!W90</f>
        <v>8.567309122404879</v>
      </c>
      <c r="X48" s="22">
        <f>'Raw Data (NEAM)'!X48/'1 minus TOT (NEAM)'!X90</f>
        <v>7.7790638163851815</v>
      </c>
      <c r="Y48" s="22">
        <f>'Raw Data (NEAM)'!Y48/'1 minus TOT (NEAM)'!Y90</f>
        <v>2.308608897976451</v>
      </c>
      <c r="Z48" s="22">
        <f>'Raw Data (NEAM)'!Z48/'1 minus TOT (NEAM)'!Z90</f>
        <v>0</v>
      </c>
      <c r="AA48" s="22">
        <f>'Raw Data (NEAM)'!AA48/'1 minus TOT (NEAM)'!AA90</f>
        <v>0</v>
      </c>
      <c r="AB48" s="22">
        <f>'Raw Data (NEAM)'!AB48/'1 minus TOT (NEAM)'!AB90</f>
        <v>0</v>
      </c>
      <c r="AC48">
        <v>0</v>
      </c>
    </row>
    <row r="49" spans="1:29">
      <c r="A49" s="20">
        <f t="shared" si="2"/>
        <v>1995</v>
      </c>
      <c r="B49" s="22">
        <f t="shared" si="0"/>
        <v>50.19127990409104</v>
      </c>
      <c r="C49" s="22">
        <f>'Raw Data (NEAM)'!C49/'1 minus TOT (NEAM)'!C91</f>
        <v>0</v>
      </c>
      <c r="D49" s="22">
        <f>'Raw Data (NEAM)'!D49/'1 minus TOT (NEAM)'!D91</f>
        <v>0</v>
      </c>
      <c r="E49" s="22">
        <f>'Raw Data (NEAM)'!E49/'1 minus TOT (NEAM)'!E91</f>
        <v>0</v>
      </c>
      <c r="F49" s="22">
        <f>'Raw Data (NEAM)'!F49/'1 minus TOT (NEAM)'!F91</f>
        <v>0</v>
      </c>
      <c r="G49" s="22">
        <f>'Raw Data (NEAM)'!G49/'1 minus TOT (NEAM)'!G91</f>
        <v>0</v>
      </c>
      <c r="H49" s="22">
        <f t="shared" si="1"/>
        <v>0</v>
      </c>
      <c r="I49" s="22">
        <f>'Raw Data (NEAM)'!I49/'1 minus TOT (NEAM)'!I91</f>
        <v>1.0003109111434825</v>
      </c>
      <c r="J49" s="22">
        <f>'Raw Data (NEAM)'!J49/'1 minus TOT (NEAM)'!J91</f>
        <v>2.0008129736707856</v>
      </c>
      <c r="K49" s="22">
        <f>'Raw Data (NEAM)'!K49/'1 minus TOT (NEAM)'!K91</f>
        <v>0</v>
      </c>
      <c r="L49" s="22">
        <f>'Raw Data (NEAM)'!L49/'1 minus TOT (NEAM)'!L91</f>
        <v>3.0075519765034695</v>
      </c>
      <c r="M49" s="22">
        <f>'Raw Data (NEAM)'!M49/'1 minus TOT (NEAM)'!M91</f>
        <v>5.0143806274231704</v>
      </c>
      <c r="N49" s="22">
        <f>'Raw Data (NEAM)'!N49/'1 minus TOT (NEAM)'!N91</f>
        <v>3.0114470998273744</v>
      </c>
      <c r="O49" s="22">
        <f>'Raw Data (NEAM)'!O49/'1 minus TOT (NEAM)'!O91</f>
        <v>3.0148394275974013</v>
      </c>
      <c r="P49" s="22">
        <f>'Raw Data (NEAM)'!P49/'1 minus TOT (NEAM)'!P91</f>
        <v>5.0333468206171705</v>
      </c>
      <c r="Q49" s="22">
        <f>'Raw Data (NEAM)'!Q49/'1 minus TOT (NEAM)'!Q91</f>
        <v>5.0438349607827933</v>
      </c>
      <c r="R49" s="22">
        <f>'Raw Data (NEAM)'!R49/'1 minus TOT (NEAM)'!R91</f>
        <v>3.0361040685462606</v>
      </c>
      <c r="S49" s="22">
        <f>'Raw Data (NEAM)'!S49/'1 minus TOT (NEAM)'!S91</f>
        <v>2.0334291250776935</v>
      </c>
      <c r="T49" s="22">
        <f>'Raw Data (NEAM)'!T49/'1 minus TOT (NEAM)'!T91</f>
        <v>3.0752659475097279</v>
      </c>
      <c r="U49" s="22">
        <f>'Raw Data (NEAM)'!U49/'1 minus TOT (NEAM)'!U91</f>
        <v>5.1694514676273178</v>
      </c>
      <c r="V49" s="22">
        <f>'Raw Data (NEAM)'!V49/'1 minus TOT (NEAM)'!V91</f>
        <v>3.1561843115011179</v>
      </c>
      <c r="W49" s="22">
        <f>'Raw Data (NEAM)'!W49/'1 minus TOT (NEAM)'!W91</f>
        <v>3.2120486374713213</v>
      </c>
      <c r="X49" s="22">
        <f>'Raw Data (NEAM)'!X49/'1 minus TOT (NEAM)'!X91</f>
        <v>2.2184357627927747</v>
      </c>
      <c r="Y49" s="22">
        <f>'Raw Data (NEAM)'!Y49/'1 minus TOT (NEAM)'!Y91</f>
        <v>1.1638357859991748</v>
      </c>
      <c r="Z49" s="22">
        <f>'Raw Data (NEAM)'!Z49/'1 minus TOT (NEAM)'!Z91</f>
        <v>0</v>
      </c>
      <c r="AA49" s="22">
        <f>'Raw Data (NEAM)'!AA49/'1 minus TOT (NEAM)'!AA91</f>
        <v>0</v>
      </c>
      <c r="AB49" s="22">
        <f>'Raw Data (NEAM)'!AB49/'1 minus TOT (NEAM)'!AB91</f>
        <v>0</v>
      </c>
      <c r="AC49">
        <v>0</v>
      </c>
    </row>
    <row r="50" spans="1:29">
      <c r="A50" s="20">
        <f t="shared" si="2"/>
        <v>1996</v>
      </c>
      <c r="B50" s="22">
        <f t="shared" si="0"/>
        <v>58.491926373497527</v>
      </c>
      <c r="C50" s="22">
        <f>'Raw Data (NEAM)'!C50/'1 minus TOT (NEAM)'!C92</f>
        <v>0</v>
      </c>
      <c r="D50" s="22">
        <f>'Raw Data (NEAM)'!D50/'1 minus TOT (NEAM)'!D92</f>
        <v>0</v>
      </c>
      <c r="E50" s="22">
        <f>'Raw Data (NEAM)'!E50/'1 minus TOT (NEAM)'!E92</f>
        <v>0</v>
      </c>
      <c r="F50" s="22">
        <f>'Raw Data (NEAM)'!F50/'1 minus TOT (NEAM)'!F92</f>
        <v>0</v>
      </c>
      <c r="G50" s="22">
        <f>'Raw Data (NEAM)'!G50/'1 minus TOT (NEAM)'!G92</f>
        <v>0</v>
      </c>
      <c r="H50" s="22">
        <f t="shared" si="1"/>
        <v>0</v>
      </c>
      <c r="I50" s="22">
        <f>'Raw Data (NEAM)'!I50/'1 minus TOT (NEAM)'!I92</f>
        <v>4.0012248295124122</v>
      </c>
      <c r="J50" s="22">
        <f>'Raw Data (NEAM)'!J50/'1 minus TOT (NEAM)'!J92</f>
        <v>3.0011368932165872</v>
      </c>
      <c r="K50" s="22">
        <f>'Raw Data (NEAM)'!K50/'1 minus TOT (NEAM)'!K92</f>
        <v>0</v>
      </c>
      <c r="L50" s="22">
        <f>'Raw Data (NEAM)'!L50/'1 minus TOT (NEAM)'!L92</f>
        <v>4.0096338553382198</v>
      </c>
      <c r="M50" s="22">
        <f>'Raw Data (NEAM)'!M50/'1 minus TOT (NEAM)'!M92</f>
        <v>3.0076607773364938</v>
      </c>
      <c r="N50" s="22">
        <f>'Raw Data (NEAM)'!N50/'1 minus TOT (NEAM)'!N92</f>
        <v>3.0098431021441305</v>
      </c>
      <c r="O50" s="22">
        <f>'Raw Data (NEAM)'!O50/'1 minus TOT (NEAM)'!O92</f>
        <v>2.0085313100608926</v>
      </c>
      <c r="P50" s="22">
        <f>'Raw Data (NEAM)'!P50/'1 minus TOT (NEAM)'!P92</f>
        <v>2.0118591839224655</v>
      </c>
      <c r="Q50" s="22">
        <f>'Raw Data (NEAM)'!Q50/'1 minus TOT (NEAM)'!Q92</f>
        <v>8.0659201736623594</v>
      </c>
      <c r="R50" s="22">
        <f>'Raw Data (NEAM)'!R50/'1 minus TOT (NEAM)'!R92</f>
        <v>3.0337927365385151</v>
      </c>
      <c r="S50" s="22">
        <f>'Raw Data (NEAM)'!S50/'1 minus TOT (NEAM)'!S92</f>
        <v>5.0812783729283062</v>
      </c>
      <c r="T50" s="22">
        <f>'Raw Data (NEAM)'!T50/'1 minus TOT (NEAM)'!T92</f>
        <v>4.0987765944398298</v>
      </c>
      <c r="U50" s="22">
        <f>'Raw Data (NEAM)'!U50/'1 minus TOT (NEAM)'!U92</f>
        <v>3.0965975899431024</v>
      </c>
      <c r="V50" s="22">
        <f>'Raw Data (NEAM)'!V50/'1 minus TOT (NEAM)'!V92</f>
        <v>6.3045364139171181</v>
      </c>
      <c r="W50" s="22">
        <f>'Raw Data (NEAM)'!W50/'1 minus TOT (NEAM)'!W92</f>
        <v>1.0700944327217001</v>
      </c>
      <c r="X50" s="22">
        <f>'Raw Data (NEAM)'!X50/'1 minus TOT (NEAM)'!X92</f>
        <v>5.5321572785309847</v>
      </c>
      <c r="Y50" s="22">
        <f>'Raw Data (NEAM)'!Y50/'1 minus TOT (NEAM)'!Y92</f>
        <v>1.1588828292844158</v>
      </c>
      <c r="Z50" s="22">
        <f>'Raw Data (NEAM)'!Z50/'1 minus TOT (NEAM)'!Z92</f>
        <v>0</v>
      </c>
      <c r="AA50" s="22">
        <f>'Raw Data (NEAM)'!AA50/'1 minus TOT (NEAM)'!AA92</f>
        <v>0</v>
      </c>
      <c r="AB50" s="22">
        <f>'Raw Data (NEAM)'!AB50/'1 minus TOT (NEAM)'!AB92</f>
        <v>0</v>
      </c>
      <c r="AC50">
        <v>0</v>
      </c>
    </row>
    <row r="51" spans="1:29">
      <c r="A51" s="20">
        <f t="shared" si="2"/>
        <v>1997</v>
      </c>
      <c r="B51" s="22">
        <f t="shared" si="0"/>
        <v>57.22914930588761</v>
      </c>
      <c r="C51" s="22">
        <f>'Raw Data (NEAM)'!C51/'1 minus TOT (NEAM)'!C93</f>
        <v>0</v>
      </c>
      <c r="D51" s="22">
        <f>'Raw Data (NEAM)'!D51/'1 minus TOT (NEAM)'!D93</f>
        <v>0</v>
      </c>
      <c r="E51" s="22">
        <f>'Raw Data (NEAM)'!E51/'1 minus TOT (NEAM)'!E93</f>
        <v>0</v>
      </c>
      <c r="F51" s="22">
        <f>'Raw Data (NEAM)'!F51/'1 minus TOT (NEAM)'!F93</f>
        <v>0</v>
      </c>
      <c r="G51" s="22">
        <f>'Raw Data (NEAM)'!G51/'1 minus TOT (NEAM)'!G93</f>
        <v>0</v>
      </c>
      <c r="H51" s="22">
        <f t="shared" si="1"/>
        <v>0</v>
      </c>
      <c r="I51" s="22">
        <f>'Raw Data (NEAM)'!I51/'1 minus TOT (NEAM)'!I93</f>
        <v>1.000284064187219</v>
      </c>
      <c r="J51" s="22">
        <f>'Raw Data (NEAM)'!J51/'1 minus TOT (NEAM)'!J93</f>
        <v>2.0006816690075269</v>
      </c>
      <c r="K51" s="22">
        <f>'Raw Data (NEAM)'!K51/'1 minus TOT (NEAM)'!K93</f>
        <v>1.0014381783341133</v>
      </c>
      <c r="L51" s="22">
        <f>'Raw Data (NEAM)'!L51/'1 minus TOT (NEAM)'!L93</f>
        <v>3.0069128757654373</v>
      </c>
      <c r="M51" s="22">
        <f>'Raw Data (NEAM)'!M51/'1 minus TOT (NEAM)'!M93</f>
        <v>4.0093629967932927</v>
      </c>
      <c r="N51" s="22">
        <f>'Raw Data (NEAM)'!N51/'1 minus TOT (NEAM)'!N93</f>
        <v>0</v>
      </c>
      <c r="O51" s="22">
        <f>'Raw Data (NEAM)'!O51/'1 minus TOT (NEAM)'!O93</f>
        <v>3.0106485869430077</v>
      </c>
      <c r="P51" s="22">
        <f>'Raw Data (NEAM)'!P51/'1 minus TOT (NEAM)'!P93</f>
        <v>1.0050161573256411</v>
      </c>
      <c r="Q51" s="22">
        <f>'Raw Data (NEAM)'!Q51/'1 minus TOT (NEAM)'!Q93</f>
        <v>3.0231625674105751</v>
      </c>
      <c r="R51" s="22">
        <f>'Raw Data (NEAM)'!R51/'1 minus TOT (NEAM)'!R93</f>
        <v>6.0641154316889683</v>
      </c>
      <c r="S51" s="22">
        <f>'Raw Data (NEAM)'!S51/'1 minus TOT (NEAM)'!S93</f>
        <v>3.0476328593196591</v>
      </c>
      <c r="T51" s="22">
        <f>'Raw Data (NEAM)'!T51/'1 minus TOT (NEAM)'!T93</f>
        <v>4.0956546599034827</v>
      </c>
      <c r="U51" s="22">
        <f>'Raw Data (NEAM)'!U51/'1 minus TOT (NEAM)'!U93</f>
        <v>5.1567256682011484</v>
      </c>
      <c r="V51" s="22">
        <f>'Raw Data (NEAM)'!V51/'1 minus TOT (NEAM)'!V93</f>
        <v>4.1956906533225089</v>
      </c>
      <c r="W51" s="22">
        <f>'Raw Data (NEAM)'!W51/'1 minus TOT (NEAM)'!W93</f>
        <v>5.3370172525529869</v>
      </c>
      <c r="X51" s="22">
        <f>'Raw Data (NEAM)'!X51/'1 minus TOT (NEAM)'!X93</f>
        <v>6.6128103581814734</v>
      </c>
      <c r="Y51" s="22">
        <f>'Raw Data (NEAM)'!Y51/'1 minus TOT (NEAM)'!Y93</f>
        <v>3.4745919703599601</v>
      </c>
      <c r="Z51" s="22">
        <f>'Raw Data (NEAM)'!Z51/'1 minus TOT (NEAM)'!Z93</f>
        <v>1.187403356590609</v>
      </c>
      <c r="AA51" s="22">
        <f>'Raw Data (NEAM)'!AA51/'1 minus TOT (NEAM)'!AA93</f>
        <v>0</v>
      </c>
      <c r="AB51" s="22">
        <f>'Raw Data (NEAM)'!AB51/'1 minus TOT (NEAM)'!AB93</f>
        <v>0</v>
      </c>
      <c r="AC51">
        <v>0</v>
      </c>
    </row>
    <row r="52" spans="1:29">
      <c r="A52" s="20">
        <f t="shared" si="2"/>
        <v>1998</v>
      </c>
      <c r="B52" s="22">
        <f t="shared" si="0"/>
        <v>34.134647206907253</v>
      </c>
      <c r="C52" s="22">
        <f>'Raw Data (NEAM)'!C52/'1 minus TOT (NEAM)'!C94</f>
        <v>0</v>
      </c>
      <c r="D52" s="22">
        <f>'Raw Data (NEAM)'!D52/'1 minus TOT (NEAM)'!D94</f>
        <v>0</v>
      </c>
      <c r="E52" s="22">
        <f>'Raw Data (NEAM)'!E52/'1 minus TOT (NEAM)'!E94</f>
        <v>0</v>
      </c>
      <c r="F52" s="22">
        <f>'Raw Data (NEAM)'!F52/'1 minus TOT (NEAM)'!F94</f>
        <v>1.0005337703602599</v>
      </c>
      <c r="G52" s="22">
        <f>'Raw Data (NEAM)'!G52/'1 minus TOT (NEAM)'!G94</f>
        <v>0</v>
      </c>
      <c r="H52" s="22">
        <f t="shared" si="1"/>
        <v>1.0005337703602599</v>
      </c>
      <c r="I52" s="22">
        <f>'Raw Data (NEAM)'!I52/'1 minus TOT (NEAM)'!I94</f>
        <v>0</v>
      </c>
      <c r="J52" s="22">
        <f>'Raw Data (NEAM)'!J52/'1 minus TOT (NEAM)'!J94</f>
        <v>0</v>
      </c>
      <c r="K52" s="22">
        <f>'Raw Data (NEAM)'!K52/'1 minus TOT (NEAM)'!K94</f>
        <v>0</v>
      </c>
      <c r="L52" s="22">
        <f>'Raw Data (NEAM)'!L52/'1 minus TOT (NEAM)'!L94</f>
        <v>0</v>
      </c>
      <c r="M52" s="22">
        <f>'Raw Data (NEAM)'!M52/'1 minus TOT (NEAM)'!M94</f>
        <v>2.0038510217901115</v>
      </c>
      <c r="N52" s="22">
        <f>'Raw Data (NEAM)'!N52/'1 minus TOT (NEAM)'!N94</f>
        <v>1.0020082502803007</v>
      </c>
      <c r="O52" s="22">
        <f>'Raw Data (NEAM)'!O52/'1 minus TOT (NEAM)'!O94</f>
        <v>4.0090760685427984</v>
      </c>
      <c r="P52" s="22">
        <f>'Raw Data (NEAM)'!P52/'1 minus TOT (NEAM)'!P94</f>
        <v>2.0068083004624206</v>
      </c>
      <c r="Q52" s="22">
        <f>'Raw Data (NEAM)'!Q52/'1 minus TOT (NEAM)'!Q94</f>
        <v>1.0056684137678145</v>
      </c>
      <c r="R52" s="22">
        <f>'Raw Data (NEAM)'!R52/'1 minus TOT (NEAM)'!R94</f>
        <v>2.0187065248211278</v>
      </c>
      <c r="S52" s="22">
        <f>'Raw Data (NEAM)'!S52/'1 minus TOT (NEAM)'!S94</f>
        <v>5.0663378517369253</v>
      </c>
      <c r="T52" s="22">
        <f>'Raw Data (NEAM)'!T52/'1 minus TOT (NEAM)'!T94</f>
        <v>4.0740008500055094</v>
      </c>
      <c r="U52" s="22">
        <f>'Raw Data (NEAM)'!U52/'1 minus TOT (NEAM)'!U94</f>
        <v>1.0270708628764875</v>
      </c>
      <c r="V52" s="22">
        <f>'Raw Data (NEAM)'!V52/'1 minus TOT (NEAM)'!V94</f>
        <v>4.1663168499706158</v>
      </c>
      <c r="W52" s="22">
        <f>'Raw Data (NEAM)'!W52/'1 minus TOT (NEAM)'!W94</f>
        <v>2.136723550257611</v>
      </c>
      <c r="X52" s="22">
        <f>'Raw Data (NEAM)'!X52/'1 minus TOT (NEAM)'!X94</f>
        <v>3.4134410022263313</v>
      </c>
      <c r="Y52" s="22">
        <f>'Raw Data (NEAM)'!Y52/'1 minus TOT (NEAM)'!Y94</f>
        <v>0</v>
      </c>
      <c r="Z52" s="22">
        <f>'Raw Data (NEAM)'!Z52/'1 minus TOT (NEAM)'!Z94</f>
        <v>1.2041038898089429</v>
      </c>
      <c r="AA52" s="22">
        <f>'Raw Data (NEAM)'!AA52/'1 minus TOT (NEAM)'!AA94</f>
        <v>0</v>
      </c>
      <c r="AB52" s="22">
        <f>'Raw Data (NEAM)'!AB52/'1 minus TOT (NEAM)'!AB94</f>
        <v>0</v>
      </c>
    </row>
    <row r="53" spans="1:29">
      <c r="A53" s="20">
        <f t="shared" si="2"/>
        <v>1999</v>
      </c>
      <c r="B53" s="22">
        <f t="shared" si="0"/>
        <v>35.041726872666196</v>
      </c>
      <c r="C53" s="22">
        <f>'Raw Data (NEAM)'!C53/'1 minus TOT (NEAM)'!C95</f>
        <v>0</v>
      </c>
      <c r="D53" s="22">
        <f>'Raw Data (NEAM)'!D53/'1 minus TOT (NEAM)'!D95</f>
        <v>0</v>
      </c>
      <c r="E53" s="22">
        <f>'Raw Data (NEAM)'!E53/'1 minus TOT (NEAM)'!E95</f>
        <v>0</v>
      </c>
      <c r="F53" s="22">
        <f>'Raw Data (NEAM)'!F53/'1 minus TOT (NEAM)'!F95</f>
        <v>0</v>
      </c>
      <c r="G53" s="22">
        <f>'Raw Data (NEAM)'!G53/'1 minus TOT (NEAM)'!G95</f>
        <v>0</v>
      </c>
      <c r="H53" s="22">
        <f t="shared" si="1"/>
        <v>0</v>
      </c>
      <c r="I53" s="22">
        <f>'Raw Data (NEAM)'!I53/'1 minus TOT (NEAM)'!I95</f>
        <v>0</v>
      </c>
      <c r="J53" s="22">
        <f>'Raw Data (NEAM)'!J53/'1 minus TOT (NEAM)'!J95</f>
        <v>1.0002652845402276</v>
      </c>
      <c r="K53" s="22">
        <f>'Raw Data (NEAM)'!K53/'1 minus TOT (NEAM)'!K95</f>
        <v>2.0006289969452706</v>
      </c>
      <c r="L53" s="22">
        <f>'Raw Data (NEAM)'!L53/'1 minus TOT (NEAM)'!L95</f>
        <v>1.001335821156629</v>
      </c>
      <c r="M53" s="22">
        <f>'Raw Data (NEAM)'!M53/'1 minus TOT (NEAM)'!M95</f>
        <v>1.0018883676449684</v>
      </c>
      <c r="N53" s="22">
        <f>'Raw Data (NEAM)'!N53/'1 minus TOT (NEAM)'!N95</f>
        <v>1.0018507984618485</v>
      </c>
      <c r="O53" s="22">
        <f>'Raw Data (NEAM)'!O53/'1 minus TOT (NEAM)'!O95</f>
        <v>1.002119454472604</v>
      </c>
      <c r="P53" s="22">
        <f>'Raw Data (NEAM)'!P53/'1 minus TOT (NEAM)'!P95</f>
        <v>0</v>
      </c>
      <c r="Q53" s="22">
        <f>'Raw Data (NEAM)'!Q53/'1 minus TOT (NEAM)'!Q95</f>
        <v>8.0440752804730344</v>
      </c>
      <c r="R53" s="22">
        <f>'Raw Data (NEAM)'!R53/'1 minus TOT (NEAM)'!R95</f>
        <v>1.0089900788820698</v>
      </c>
      <c r="S53" s="22">
        <f>'Raw Data (NEAM)'!S53/'1 minus TOT (NEAM)'!S95</f>
        <v>3.0401548581559861</v>
      </c>
      <c r="T53" s="22">
        <f>'Raw Data (NEAM)'!T53/'1 minus TOT (NEAM)'!T95</f>
        <v>1.0186336061962644</v>
      </c>
      <c r="U53" s="22">
        <f>'Raw Data (NEAM)'!U53/'1 minus TOT (NEAM)'!U95</f>
        <v>5.1332720058689993</v>
      </c>
      <c r="V53" s="22">
        <f>'Raw Data (NEAM)'!V53/'1 minus TOT (NEAM)'!V95</f>
        <v>3.1224788014026137</v>
      </c>
      <c r="W53" s="22">
        <f>'Raw Data (NEAM)'!W53/'1 minus TOT (NEAM)'!W95</f>
        <v>4.2718077963170771</v>
      </c>
      <c r="X53" s="22">
        <f>'Raw Data (NEAM)'!X53/'1 minus TOT (NEAM)'!X95</f>
        <v>0</v>
      </c>
      <c r="Y53" s="22">
        <f>'Raw Data (NEAM)'!Y53/'1 minus TOT (NEAM)'!Y95</f>
        <v>1.1631682518858641</v>
      </c>
      <c r="Z53" s="22">
        <f>'Raw Data (NEAM)'!Z53/'1 minus TOT (NEAM)'!Z95</f>
        <v>1.2310574702627337</v>
      </c>
      <c r="AA53" s="22">
        <f>'Raw Data (NEAM)'!AA53/'1 minus TOT (NEAM)'!AA95</f>
        <v>0</v>
      </c>
      <c r="AB53" s="22">
        <f>'Raw Data (NEAM)'!AB53/'1 minus TOT (NEAM)'!AB95</f>
        <v>0</v>
      </c>
    </row>
    <row r="54" spans="1:29">
      <c r="A54" s="20">
        <f t="shared" si="2"/>
        <v>2000</v>
      </c>
      <c r="B54" s="22">
        <f t="shared" si="0"/>
        <v>49.650221631994263</v>
      </c>
      <c r="C54" s="22">
        <f>'Raw Data (NEAM)'!C54/'1 minus TOT (NEAM)'!C96</f>
        <v>0</v>
      </c>
      <c r="D54" s="22">
        <f>'Raw Data (NEAM)'!D54/'1 minus TOT (NEAM)'!D96</f>
        <v>0</v>
      </c>
      <c r="E54" s="22">
        <f>'Raw Data (NEAM)'!E54/'1 minus TOT (NEAM)'!E96</f>
        <v>0</v>
      </c>
      <c r="F54" s="22">
        <f>'Raw Data (NEAM)'!F54/'1 minus TOT (NEAM)'!F96</f>
        <v>0</v>
      </c>
      <c r="G54" s="22">
        <f>'Raw Data (NEAM)'!G54/'1 minus TOT (NEAM)'!G96</f>
        <v>1.0004775023598516</v>
      </c>
      <c r="H54" s="22">
        <f t="shared" si="1"/>
        <v>1.0004775023598516</v>
      </c>
      <c r="I54" s="22">
        <f>'Raw Data (NEAM)'!I54/'1 minus TOT (NEAM)'!I96</f>
        <v>0</v>
      </c>
      <c r="J54" s="22">
        <f>'Raw Data (NEAM)'!J54/'1 minus TOT (NEAM)'!J96</f>
        <v>1.000219097058251</v>
      </c>
      <c r="K54" s="22">
        <f>'Raw Data (NEAM)'!K54/'1 minus TOT (NEAM)'!K96</f>
        <v>0</v>
      </c>
      <c r="L54" s="22">
        <f>'Raw Data (NEAM)'!L54/'1 minus TOT (NEAM)'!L96</f>
        <v>4.0049447791038268</v>
      </c>
      <c r="M54" s="22">
        <f>'Raw Data (NEAM)'!M54/'1 minus TOT (NEAM)'!M96</f>
        <v>1.0019237718246472</v>
      </c>
      <c r="N54" s="22">
        <f>'Raw Data (NEAM)'!N54/'1 minus TOT (NEAM)'!N96</f>
        <v>2.0037779906351876</v>
      </c>
      <c r="O54" s="22">
        <f>'Raw Data (NEAM)'!O54/'1 minus TOT (NEAM)'!O96</f>
        <v>4.0081249657221774</v>
      </c>
      <c r="P54" s="22">
        <f>'Raw Data (NEAM)'!P54/'1 minus TOT (NEAM)'!P96</f>
        <v>2.0060690898486175</v>
      </c>
      <c r="Q54" s="22">
        <f>'Raw Data (NEAM)'!Q54/'1 minus TOT (NEAM)'!Q96</f>
        <v>6.0311398176291791</v>
      </c>
      <c r="R54" s="22">
        <f>'Raw Data (NEAM)'!R54/'1 minus TOT (NEAM)'!R96</f>
        <v>2.0166470747378029</v>
      </c>
      <c r="S54" s="22">
        <f>'Raw Data (NEAM)'!S54/'1 minus TOT (NEAM)'!S96</f>
        <v>5.0683936879630531</v>
      </c>
      <c r="T54" s="22">
        <f>'Raw Data (NEAM)'!T54/'1 minus TOT (NEAM)'!T96</f>
        <v>4.0718489181591657</v>
      </c>
      <c r="U54" s="22">
        <f>'Raw Data (NEAM)'!U54/'1 minus TOT (NEAM)'!U96</f>
        <v>2.0521028569921622</v>
      </c>
      <c r="V54" s="22">
        <f>'Raw Data (NEAM)'!V54/'1 minus TOT (NEAM)'!V96</f>
        <v>3.1166597959521205</v>
      </c>
      <c r="W54" s="22">
        <f>'Raw Data (NEAM)'!W54/'1 minus TOT (NEAM)'!W96</f>
        <v>3.1949786628733996</v>
      </c>
      <c r="X54" s="22">
        <f>'Raw Data (NEAM)'!X54/'1 minus TOT (NEAM)'!X96</f>
        <v>6.7669273743016758</v>
      </c>
      <c r="Y54" s="22">
        <f>'Raw Data (NEAM)'!Y54/'1 minus TOT (NEAM)'!Y96</f>
        <v>2.3059862468331525</v>
      </c>
      <c r="Z54" s="22">
        <f>'Raw Data (NEAM)'!Z54/'1 minus TOT (NEAM)'!Z96</f>
        <v>0</v>
      </c>
      <c r="AA54" s="22">
        <f>'Raw Data (NEAM)'!AA54/'1 minus TOT (NEAM)'!AA96</f>
        <v>0</v>
      </c>
      <c r="AB54" s="22">
        <f>'Raw Data (NEAM)'!AB54/'1 minus TOT (NEAM)'!AB96</f>
        <v>0</v>
      </c>
    </row>
    <row r="55" spans="1:29">
      <c r="A55" s="20">
        <f t="shared" si="2"/>
        <v>2001</v>
      </c>
      <c r="B55" s="22">
        <f t="shared" si="0"/>
        <v>68.550259113449002</v>
      </c>
      <c r="C55" s="22">
        <f>'Raw Data (NEAM)'!C55/'1 minus TOT (NEAM)'!C97</f>
        <v>0</v>
      </c>
      <c r="D55" s="22">
        <f>'Raw Data (NEAM)'!D55/'1 minus TOT (NEAM)'!D97</f>
        <v>0</v>
      </c>
      <c r="E55" s="22">
        <f>'Raw Data (NEAM)'!E55/'1 minus TOT (NEAM)'!E97</f>
        <v>0</v>
      </c>
      <c r="F55" s="22">
        <f>'Raw Data (NEAM)'!F55/'1 minus TOT (NEAM)'!F97</f>
        <v>0</v>
      </c>
      <c r="G55" s="22">
        <f>'Raw Data (NEAM)'!G55/'1 minus TOT (NEAM)'!G97</f>
        <v>0</v>
      </c>
      <c r="H55" s="22">
        <f t="shared" si="1"/>
        <v>0</v>
      </c>
      <c r="I55" s="22">
        <f>'Raw Data (NEAM)'!I55/'1 minus TOT (NEAM)'!I97</f>
        <v>0</v>
      </c>
      <c r="J55" s="22">
        <f>'Raw Data (NEAM)'!J55/'1 minus TOT (NEAM)'!J97</f>
        <v>1.0002109028687904</v>
      </c>
      <c r="K55" s="22">
        <f>'Raw Data (NEAM)'!K55/'1 minus TOT (NEAM)'!K97</f>
        <v>1.0002995221735038</v>
      </c>
      <c r="L55" s="22">
        <f>'Raw Data (NEAM)'!L55/'1 minus TOT (NEAM)'!L97</f>
        <v>2.0024158286016922</v>
      </c>
      <c r="M55" s="22">
        <f>'Raw Data (NEAM)'!M55/'1 minus TOT (NEAM)'!M97</f>
        <v>2.0040504180212699</v>
      </c>
      <c r="N55" s="22">
        <f>'Raw Data (NEAM)'!N55/'1 minus TOT (NEAM)'!N97</f>
        <v>2.0036447032658553</v>
      </c>
      <c r="O55" s="22">
        <f>'Raw Data (NEAM)'!O55/'1 minus TOT (NEAM)'!O97</f>
        <v>3.0061680733160299</v>
      </c>
      <c r="P55" s="22">
        <f>'Raw Data (NEAM)'!P55/'1 minus TOT (NEAM)'!P97</f>
        <v>3.0091009793112393</v>
      </c>
      <c r="Q55" s="22">
        <f>'Raw Data (NEAM)'!Q55/'1 minus TOT (NEAM)'!Q97</f>
        <v>8.0394554955912483</v>
      </c>
      <c r="R55" s="22">
        <f>'Raw Data (NEAM)'!R55/'1 minus TOT (NEAM)'!R97</f>
        <v>13.104000925052238</v>
      </c>
      <c r="S55" s="22">
        <f>'Raw Data (NEAM)'!S55/'1 minus TOT (NEAM)'!S97</f>
        <v>5.0694357549135178</v>
      </c>
      <c r="T55" s="22">
        <f>'Raw Data (NEAM)'!T55/'1 minus TOT (NEAM)'!T97</f>
        <v>9.1614104908545517</v>
      </c>
      <c r="U55" s="22">
        <f>'Raw Data (NEAM)'!U55/'1 minus TOT (NEAM)'!U97</f>
        <v>5.1266133564178711</v>
      </c>
      <c r="V55" s="22">
        <f>'Raw Data (NEAM)'!V55/'1 minus TOT (NEAM)'!V97</f>
        <v>4.156460259953322</v>
      </c>
      <c r="W55" s="22">
        <f>'Raw Data (NEAM)'!W55/'1 minus TOT (NEAM)'!W97</f>
        <v>5.3063980380591689</v>
      </c>
      <c r="X55" s="22">
        <f>'Raw Data (NEAM)'!X55/'1 minus TOT (NEAM)'!X97</f>
        <v>1.1198275971997296</v>
      </c>
      <c r="Y55" s="22">
        <f>'Raw Data (NEAM)'!Y55/'1 minus TOT (NEAM)'!Y97</f>
        <v>3.4407667678489751</v>
      </c>
      <c r="Z55" s="22">
        <f>'Raw Data (NEAM)'!Z55/'1 minus TOT (NEAM)'!Z97</f>
        <v>0</v>
      </c>
      <c r="AA55" s="22">
        <f>'Raw Data (NEAM)'!AA55/'1 minus TOT (NEAM)'!AA97</f>
        <v>0</v>
      </c>
      <c r="AB55" s="22">
        <f>'Raw Data (NEAM)'!AB55/'1 minus TOT (NEAM)'!AB97</f>
        <v>0</v>
      </c>
    </row>
    <row r="56" spans="1:29">
      <c r="A56" s="20">
        <f t="shared" si="2"/>
        <v>2002</v>
      </c>
      <c r="B56" s="22">
        <f t="shared" si="0"/>
        <v>73.381887481783693</v>
      </c>
      <c r="C56" s="22">
        <f>'Raw Data (NEAM)'!C56/'1 minus TOT (NEAM)'!C98</f>
        <v>0</v>
      </c>
      <c r="D56" s="22">
        <f>'Raw Data (NEAM)'!D56/'1 minus TOT (NEAM)'!D98</f>
        <v>0</v>
      </c>
      <c r="E56" s="22">
        <f>'Raw Data (NEAM)'!E56/'1 minus TOT (NEAM)'!E98</f>
        <v>0</v>
      </c>
      <c r="F56" s="22">
        <f>'Raw Data (NEAM)'!F56/'1 minus TOT (NEAM)'!F98</f>
        <v>0</v>
      </c>
      <c r="G56" s="22">
        <f>'Raw Data (NEAM)'!G56/'1 minus TOT (NEAM)'!G98</f>
        <v>0</v>
      </c>
      <c r="H56" s="22">
        <f t="shared" si="1"/>
        <v>0</v>
      </c>
      <c r="I56" s="22">
        <f>'Raw Data (NEAM)'!I56/'1 minus TOT (NEAM)'!I98</f>
        <v>0</v>
      </c>
      <c r="J56" s="22">
        <f>'Raw Data (NEAM)'!J56/'1 minus TOT (NEAM)'!J98</f>
        <v>2.0004032885972447</v>
      </c>
      <c r="K56" s="22">
        <f>'Raw Data (NEAM)'!K56/'1 minus TOT (NEAM)'!K98</f>
        <v>2.0006405441919108</v>
      </c>
      <c r="L56" s="22">
        <f>'Raw Data (NEAM)'!L56/'1 minus TOT (NEAM)'!L98</f>
        <v>1.0011062230883228</v>
      </c>
      <c r="M56" s="22">
        <f>'Raw Data (NEAM)'!M56/'1 minus TOT (NEAM)'!M98</f>
        <v>0</v>
      </c>
      <c r="N56" s="22">
        <f>'Raw Data (NEAM)'!N56/'1 minus TOT (NEAM)'!N98</f>
        <v>1.0018324210476739</v>
      </c>
      <c r="O56" s="22">
        <f>'Raw Data (NEAM)'!O56/'1 minus TOT (NEAM)'!O98</f>
        <v>6.0125265378016515</v>
      </c>
      <c r="P56" s="22">
        <f>'Raw Data (NEAM)'!P56/'1 minus TOT (NEAM)'!P98</f>
        <v>3.0088701019106132</v>
      </c>
      <c r="Q56" s="22">
        <f>'Raw Data (NEAM)'!Q56/'1 minus TOT (NEAM)'!Q98</f>
        <v>2.0092007250902553</v>
      </c>
      <c r="R56" s="22">
        <f>'Raw Data (NEAM)'!R56/'1 minus TOT (NEAM)'!R98</f>
        <v>7.0542350109726089</v>
      </c>
      <c r="S56" s="22">
        <f>'Raw Data (NEAM)'!S56/'1 minus TOT (NEAM)'!S98</f>
        <v>9.1219100217112903</v>
      </c>
      <c r="T56" s="22">
        <f>'Raw Data (NEAM)'!T56/'1 minus TOT (NEAM)'!T98</f>
        <v>7.1275540972462075</v>
      </c>
      <c r="U56" s="22">
        <f>'Raw Data (NEAM)'!U56/'1 minus TOT (NEAM)'!U98</f>
        <v>11.282176879403298</v>
      </c>
      <c r="V56" s="22">
        <f>'Raw Data (NEAM)'!V56/'1 minus TOT (NEAM)'!V98</f>
        <v>6.227971001984983</v>
      </c>
      <c r="W56" s="22">
        <f>'Raw Data (NEAM)'!W56/'1 minus TOT (NEAM)'!W98</f>
        <v>4.235452182425818</v>
      </c>
      <c r="X56" s="22">
        <f>'Raw Data (NEAM)'!X56/'1 minus TOT (NEAM)'!X98</f>
        <v>6.6720833880577413</v>
      </c>
      <c r="Y56" s="22">
        <f>'Raw Data (NEAM)'!Y56/'1 minus TOT (NEAM)'!Y98</f>
        <v>3.4222637310229715</v>
      </c>
      <c r="Z56" s="22">
        <f>'Raw Data (NEAM)'!Z56/'1 minus TOT (NEAM)'!Z98</f>
        <v>1.2036613272311212</v>
      </c>
      <c r="AA56" s="22">
        <f>'Raw Data (NEAM)'!AA56/'1 minus TOT (NEAM)'!AA98</f>
        <v>0</v>
      </c>
      <c r="AB56" s="22">
        <f>'Raw Data (NEAM)'!AB56/'1 minus TOT (NEAM)'!AB98</f>
        <v>0</v>
      </c>
    </row>
    <row r="57" spans="1:29">
      <c r="A57" s="20">
        <f t="shared" si="2"/>
        <v>2003</v>
      </c>
      <c r="B57" s="22">
        <f t="shared" si="0"/>
        <v>88.126385517671906</v>
      </c>
      <c r="C57" s="22">
        <f>'Raw Data (NEAM)'!C57/'1 minus TOT (NEAM)'!C99</f>
        <v>0</v>
      </c>
      <c r="D57" s="22">
        <f>'Raw Data (NEAM)'!D57/'1 minus TOT (NEAM)'!D99</f>
        <v>0</v>
      </c>
      <c r="E57" s="22">
        <f>'Raw Data (NEAM)'!E57/'1 minus TOT (NEAM)'!E99</f>
        <v>0</v>
      </c>
      <c r="F57" s="22">
        <f>'Raw Data (NEAM)'!F57/'1 minus TOT (NEAM)'!F99</f>
        <v>0</v>
      </c>
      <c r="G57" s="22">
        <f>'Raw Data (NEAM)'!G57/'1 minus TOT (NEAM)'!G99</f>
        <v>0</v>
      </c>
      <c r="H57" s="22">
        <f t="shared" si="1"/>
        <v>0</v>
      </c>
      <c r="I57" s="22">
        <f>'Raw Data (NEAM)'!I57/'1 minus TOT (NEAM)'!I99</f>
        <v>0</v>
      </c>
      <c r="J57" s="22">
        <f>'Raw Data (NEAM)'!J57/'1 minus TOT (NEAM)'!J99</f>
        <v>2.0003585564763542</v>
      </c>
      <c r="K57" s="22">
        <f>'Raw Data (NEAM)'!K57/'1 minus TOT (NEAM)'!K99</f>
        <v>2.0006307411833402</v>
      </c>
      <c r="L57" s="22">
        <f>'Raw Data (NEAM)'!L57/'1 minus TOT (NEAM)'!L99</f>
        <v>1.0010943450472671</v>
      </c>
      <c r="M57" s="22">
        <f>'Raw Data (NEAM)'!M57/'1 minus TOT (NEAM)'!M99</f>
        <v>1.0020629124679721</v>
      </c>
      <c r="N57" s="22">
        <f>'Raw Data (NEAM)'!N57/'1 minus TOT (NEAM)'!N99</f>
        <v>2.0035883682959272</v>
      </c>
      <c r="O57" s="22">
        <f>'Raw Data (NEAM)'!O57/'1 minus TOT (NEAM)'!O99</f>
        <v>6.0122458335351672</v>
      </c>
      <c r="P57" s="22">
        <f>'Raw Data (NEAM)'!P57/'1 minus TOT (NEAM)'!P99</f>
        <v>6.0163141226838954</v>
      </c>
      <c r="Q57" s="22">
        <f>'Raw Data (NEAM)'!Q57/'1 minus TOT (NEAM)'!Q99</f>
        <v>3.0134858623068879</v>
      </c>
      <c r="R57" s="22">
        <f>'Raw Data (NEAM)'!R57/'1 minus TOT (NEAM)'!R99</f>
        <v>8.0623735923493722</v>
      </c>
      <c r="S57" s="22">
        <f>'Raw Data (NEAM)'!S57/'1 minus TOT (NEAM)'!S99</f>
        <v>7.0928434046602646</v>
      </c>
      <c r="T57" s="22">
        <f>'Raw Data (NEAM)'!T57/'1 minus TOT (NEAM)'!T99</f>
        <v>8.1458938369341212</v>
      </c>
      <c r="U57" s="22">
        <f>'Raw Data (NEAM)'!U57/'1 minus TOT (NEAM)'!U99</f>
        <v>9.2296508584814188</v>
      </c>
      <c r="V57" s="22">
        <f>'Raw Data (NEAM)'!V57/'1 minus TOT (NEAM)'!V99</f>
        <v>10.37387413698438</v>
      </c>
      <c r="W57" s="22">
        <f>'Raw Data (NEAM)'!W57/'1 minus TOT (NEAM)'!W99</f>
        <v>9.524121789176359</v>
      </c>
      <c r="X57" s="22">
        <f>'Raw Data (NEAM)'!X57/'1 minus TOT (NEAM)'!X99</f>
        <v>5.5238641088747285</v>
      </c>
      <c r="Y57" s="22">
        <f>'Raw Data (NEAM)'!Y57/'1 minus TOT (NEAM)'!Y99</f>
        <v>2.2687479394385126</v>
      </c>
      <c r="Z57" s="22">
        <f>'Raw Data (NEAM)'!Z57/'1 minus TOT (NEAM)'!Z99</f>
        <v>2.3678741380984754</v>
      </c>
      <c r="AA57" s="22">
        <f>'Raw Data (NEAM)'!AA57/'1 minus TOT (NEAM)'!AA99</f>
        <v>2.487360970677452</v>
      </c>
      <c r="AB57" s="22">
        <f>'Raw Data (NEAM)'!AB57/'1 minus TOT (NEAM)'!AB99</f>
        <v>0</v>
      </c>
    </row>
    <row r="58" spans="1:29">
      <c r="A58" s="20">
        <f t="shared" si="2"/>
        <v>2004</v>
      </c>
      <c r="B58" s="22">
        <f t="shared" si="0"/>
        <v>104.4661887880978</v>
      </c>
      <c r="C58" s="22">
        <f>'Raw Data (NEAM)'!C58/'1 minus TOT (NEAM)'!C100</f>
        <v>0</v>
      </c>
      <c r="D58" s="22">
        <f>'Raw Data (NEAM)'!D58/'1 minus TOT (NEAM)'!D100</f>
        <v>0</v>
      </c>
      <c r="E58" s="22">
        <f>'Raw Data (NEAM)'!E58/'1 minus TOT (NEAM)'!E100</f>
        <v>0</v>
      </c>
      <c r="F58" s="22">
        <f>'Raw Data (NEAM)'!F58/'1 minus TOT (NEAM)'!F100</f>
        <v>0</v>
      </c>
      <c r="G58" s="22">
        <f>'Raw Data (NEAM)'!G58/'1 minus TOT (NEAM)'!G100</f>
        <v>0</v>
      </c>
      <c r="H58" s="22">
        <f t="shared" si="1"/>
        <v>0</v>
      </c>
      <c r="I58" s="22">
        <f>'Raw Data (NEAM)'!I58/'1 minus TOT (NEAM)'!I100</f>
        <v>0</v>
      </c>
      <c r="J58" s="22">
        <f>'Raw Data (NEAM)'!J58/'1 minus TOT (NEAM)'!J100</f>
        <v>0</v>
      </c>
      <c r="K58" s="22">
        <f>'Raw Data (NEAM)'!K58/'1 minus TOT (NEAM)'!K100</f>
        <v>2.0005480160856268</v>
      </c>
      <c r="L58" s="22">
        <f>'Raw Data (NEAM)'!L58/'1 minus TOT (NEAM)'!L100</f>
        <v>1.0010791479609877</v>
      </c>
      <c r="M58" s="22">
        <f>'Raw Data (NEAM)'!M58/'1 minus TOT (NEAM)'!M100</f>
        <v>2.0038308221815493</v>
      </c>
      <c r="N58" s="22">
        <f>'Raw Data (NEAM)'!N58/'1 minus TOT (NEAM)'!N100</f>
        <v>3.0054320547588884</v>
      </c>
      <c r="O58" s="22">
        <f>'Raw Data (NEAM)'!O58/'1 minus TOT (NEAM)'!O100</f>
        <v>2.0040214490634809</v>
      </c>
      <c r="P58" s="22">
        <f>'Raw Data (NEAM)'!P58/'1 minus TOT (NEAM)'!P100</f>
        <v>5.0123807345671496</v>
      </c>
      <c r="Q58" s="22">
        <f>'Raw Data (NEAM)'!Q58/'1 minus TOT (NEAM)'!Q100</f>
        <v>8.0327767474021066</v>
      </c>
      <c r="R58" s="22">
        <f>'Raw Data (NEAM)'!R58/'1 minus TOT (NEAM)'!R100</f>
        <v>9.0666625565338705</v>
      </c>
      <c r="S58" s="22">
        <f>'Raw Data (NEAM)'!S58/'1 minus TOT (NEAM)'!S100</f>
        <v>9.111295319015138</v>
      </c>
      <c r="T58" s="22">
        <f>'Raw Data (NEAM)'!T58/'1 minus TOT (NEAM)'!T100</f>
        <v>13.241019908725798</v>
      </c>
      <c r="U58" s="22">
        <f>'Raw Data (NEAM)'!U58/'1 minus TOT (NEAM)'!U100</f>
        <v>12.296457228160905</v>
      </c>
      <c r="V58" s="22">
        <f>'Raw Data (NEAM)'!V58/'1 minus TOT (NEAM)'!V100</f>
        <v>6.2165311838240314</v>
      </c>
      <c r="W58" s="22">
        <f>'Raw Data (NEAM)'!W58/'1 minus TOT (NEAM)'!W100</f>
        <v>15.826830913184137</v>
      </c>
      <c r="X58" s="22">
        <f>'Raw Data (NEAM)'!X58/'1 minus TOT (NEAM)'!X100</f>
        <v>8.7741550017070669</v>
      </c>
      <c r="Y58" s="22">
        <f>'Raw Data (NEAM)'!Y58/'1 minus TOT (NEAM)'!Y100</f>
        <v>4.5092435579693815</v>
      </c>
      <c r="Z58" s="22">
        <f>'Raw Data (NEAM)'!Z58/'1 minus TOT (NEAM)'!Z100</f>
        <v>2.3639241469576597</v>
      </c>
      <c r="AA58" s="22">
        <f>'Raw Data (NEAM)'!AA58/'1 minus TOT (NEAM)'!AA100</f>
        <v>0</v>
      </c>
      <c r="AB58" s="22">
        <f>'Raw Data (NEAM)'!AB58/'1 minus TOT (NEAM)'!AB100</f>
        <v>0</v>
      </c>
    </row>
    <row r="59" spans="1:29">
      <c r="A59" s="20">
        <f t="shared" si="2"/>
        <v>2005</v>
      </c>
      <c r="B59" s="22">
        <f t="shared" si="0"/>
        <v>115.51022655324377</v>
      </c>
      <c r="C59" s="22">
        <f>'Raw Data (NEAM)'!C59/'1 minus TOT (NEAM)'!C101</f>
        <v>0</v>
      </c>
      <c r="D59" s="22">
        <f>'Raw Data (NEAM)'!D59/'1 minus TOT (NEAM)'!D101</f>
        <v>0</v>
      </c>
      <c r="E59" s="22">
        <f>'Raw Data (NEAM)'!E59/'1 minus TOT (NEAM)'!E101</f>
        <v>0</v>
      </c>
      <c r="F59" s="22">
        <f>'Raw Data (NEAM)'!F59/'1 minus TOT (NEAM)'!F101</f>
        <v>0</v>
      </c>
      <c r="G59" s="22">
        <f>'Raw Data (NEAM)'!G59/'1 minus TOT (NEAM)'!G101</f>
        <v>0</v>
      </c>
      <c r="H59" s="22">
        <f t="shared" si="1"/>
        <v>0</v>
      </c>
      <c r="I59" s="22">
        <f>'Raw Data (NEAM)'!I59/'1 minus TOT (NEAM)'!I101</f>
        <v>1.0028865317881825</v>
      </c>
      <c r="J59" s="22">
        <f>'Raw Data (NEAM)'!J59/'1 minus TOT (NEAM)'!J101</f>
        <v>1.0001866454550579</v>
      </c>
      <c r="K59" s="22">
        <f>'Raw Data (NEAM)'!K59/'1 minus TOT (NEAM)'!K101</f>
        <v>1.0002795101212869</v>
      </c>
      <c r="L59" s="22">
        <f>'Raw Data (NEAM)'!L59/'1 minus TOT (NEAM)'!L101</f>
        <v>1.0011475963246752</v>
      </c>
      <c r="M59" s="22">
        <f>'Raw Data (NEAM)'!M59/'1 minus TOT (NEAM)'!M101</f>
        <v>3.005937823938488</v>
      </c>
      <c r="N59" s="22">
        <f>'Raw Data (NEAM)'!N59/'1 minus TOT (NEAM)'!N101</f>
        <v>4.0075904415442549</v>
      </c>
      <c r="O59" s="22">
        <f>'Raw Data (NEAM)'!O59/'1 minus TOT (NEAM)'!O101</f>
        <v>3.0061462577293061</v>
      </c>
      <c r="P59" s="22">
        <f>'Raw Data (NEAM)'!P59/'1 minus TOT (NEAM)'!P101</f>
        <v>4.0098000919004599</v>
      </c>
      <c r="Q59" s="22">
        <f>'Raw Data (NEAM)'!Q59/'1 minus TOT (NEAM)'!Q101</f>
        <v>9.0360216561909041</v>
      </c>
      <c r="R59" s="22">
        <f>'Raw Data (NEAM)'!R59/'1 minus TOT (NEAM)'!R101</f>
        <v>13.094104295154899</v>
      </c>
      <c r="S59" s="22">
        <f>'Raw Data (NEAM)'!S59/'1 minus TOT (NEAM)'!S101</f>
        <v>10.119332472608864</v>
      </c>
      <c r="T59" s="22">
        <f>'Raw Data (NEAM)'!T59/'1 minus TOT (NEAM)'!T101</f>
        <v>12.231992117415217</v>
      </c>
      <c r="U59" s="22">
        <f>'Raw Data (NEAM)'!U59/'1 minus TOT (NEAM)'!U101</f>
        <v>9.2234384583104685</v>
      </c>
      <c r="V59" s="22">
        <f>'Raw Data (NEAM)'!V59/'1 minus TOT (NEAM)'!V101</f>
        <v>16.564682617629337</v>
      </c>
      <c r="W59" s="22">
        <f>'Raw Data (NEAM)'!W59/'1 minus TOT (NEAM)'!W101</f>
        <v>9.4922376136007269</v>
      </c>
      <c r="X59" s="22">
        <f>'Raw Data (NEAM)'!X59/'1 minus TOT (NEAM)'!X101</f>
        <v>10.927163887675666</v>
      </c>
      <c r="Y59" s="22">
        <f>'Raw Data (NEAM)'!Y59/'1 minus TOT (NEAM)'!Y101</f>
        <v>5.6163975289910049</v>
      </c>
      <c r="Z59" s="22">
        <f>'Raw Data (NEAM)'!Z59/'1 minus TOT (NEAM)'!Z101</f>
        <v>1.1708810068649884</v>
      </c>
      <c r="AA59" s="22">
        <f>'Raw Data (NEAM)'!AA59/'1 minus TOT (NEAM)'!AA101</f>
        <v>0</v>
      </c>
      <c r="AB59" s="22">
        <f>'Raw Data (NEAM)'!AB59/'1 minus TOT (NEAM)'!AB101</f>
        <v>0</v>
      </c>
    </row>
    <row r="60" spans="1:29">
      <c r="A60" s="20">
        <f t="shared" si="2"/>
        <v>2006</v>
      </c>
      <c r="B60" s="22">
        <f t="shared" si="0"/>
        <v>128.67686659113909</v>
      </c>
      <c r="C60" s="22">
        <f>'Raw Data (NEAM)'!C60/'1 minus TOT (NEAM)'!C102</f>
        <v>0</v>
      </c>
      <c r="D60" s="22">
        <f>'Raw Data (NEAM)'!D60/'1 minus TOT (NEAM)'!D102</f>
        <v>0</v>
      </c>
      <c r="E60" s="22">
        <f>'Raw Data (NEAM)'!E60/'1 minus TOT (NEAM)'!E102</f>
        <v>0</v>
      </c>
      <c r="F60" s="22">
        <f>'Raw Data (NEAM)'!F60/'1 minus TOT (NEAM)'!F102</f>
        <v>0</v>
      </c>
      <c r="G60" s="22">
        <f>'Raw Data (NEAM)'!G60/'1 minus TOT (NEAM)'!G102</f>
        <v>0</v>
      </c>
      <c r="H60" s="22">
        <f t="shared" si="1"/>
        <v>0</v>
      </c>
      <c r="I60" s="22">
        <f>'Raw Data (NEAM)'!I60/'1 minus TOT (NEAM)'!I102</f>
        <v>0</v>
      </c>
      <c r="J60" s="22">
        <f>'Raw Data (NEAM)'!J60/'1 minus TOT (NEAM)'!J102</f>
        <v>1.0001865791892965</v>
      </c>
      <c r="K60" s="22">
        <f>'Raw Data (NEAM)'!K60/'1 minus TOT (NEAM)'!K102</f>
        <v>2.0004541448830309</v>
      </c>
      <c r="L60" s="22">
        <f>'Raw Data (NEAM)'!L60/'1 minus TOT (NEAM)'!L102</f>
        <v>2.0024165775462159</v>
      </c>
      <c r="M60" s="22">
        <f>'Raw Data (NEAM)'!M60/'1 minus TOT (NEAM)'!M102</f>
        <v>2.0038257365465828</v>
      </c>
      <c r="N60" s="22">
        <f>'Raw Data (NEAM)'!N60/'1 minus TOT (NEAM)'!N102</f>
        <v>2.0039617617419672</v>
      </c>
      <c r="O60" s="22">
        <f>'Raw Data (NEAM)'!O60/'1 minus TOT (NEAM)'!O102</f>
        <v>3.0058920032859811</v>
      </c>
      <c r="P60" s="22">
        <f>'Raw Data (NEAM)'!P60/'1 minus TOT (NEAM)'!P102</f>
        <v>7.0171884423756099</v>
      </c>
      <c r="Q60" s="22">
        <f>'Raw Data (NEAM)'!Q60/'1 minus TOT (NEAM)'!Q102</f>
        <v>10.038427923873426</v>
      </c>
      <c r="R60" s="22">
        <f>'Raw Data (NEAM)'!R60/'1 minus TOT (NEAM)'!R102</f>
        <v>11.075105960720972</v>
      </c>
      <c r="S60" s="22">
        <f>'Raw Data (NEAM)'!S60/'1 minus TOT (NEAM)'!S102</f>
        <v>13.146990191609376</v>
      </c>
      <c r="T60" s="22">
        <f>'Raw Data (NEAM)'!T60/'1 minus TOT (NEAM)'!T102</f>
        <v>11.213527661951339</v>
      </c>
      <c r="U60" s="22">
        <f>'Raw Data (NEAM)'!U60/'1 minus TOT (NEAM)'!U102</f>
        <v>13.314008281716493</v>
      </c>
      <c r="V60" s="22">
        <f>'Raw Data (NEAM)'!V60/'1 minus TOT (NEAM)'!V102</f>
        <v>11.376775056814562</v>
      </c>
      <c r="W60" s="22">
        <f>'Raw Data (NEAM)'!W60/'1 minus TOT (NEAM)'!W102</f>
        <v>12.639471373320795</v>
      </c>
      <c r="X60" s="22">
        <f>'Raw Data (NEAM)'!X60/'1 minus TOT (NEAM)'!X102</f>
        <v>8.6930224300171623</v>
      </c>
      <c r="Y60" s="22">
        <f>'Raw Data (NEAM)'!Y60/'1 minus TOT (NEAM)'!Y102</f>
        <v>12.281871843242257</v>
      </c>
      <c r="Z60" s="22">
        <f>'Raw Data (NEAM)'!Z60/'1 minus TOT (NEAM)'!Z102</f>
        <v>3.5023658872077026</v>
      </c>
      <c r="AA60" s="22">
        <f>'Raw Data (NEAM)'!AA60/'1 minus TOT (NEAM)'!AA102</f>
        <v>2.3613747350962866</v>
      </c>
      <c r="AB60" s="22">
        <f>'Raw Data (NEAM)'!AB60/'1 minus TOT (NEAM)'!AB102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Raw Data (EAM)</vt:lpstr>
      <vt:lpstr>1 minus TOT (EAM)</vt:lpstr>
      <vt:lpstr>Raw Adj (EAM)</vt:lpstr>
      <vt:lpstr>Raw Data (EAF)</vt:lpstr>
      <vt:lpstr>1 minus TOT (EAF)</vt:lpstr>
      <vt:lpstr>Raw Adj (EAF)</vt:lpstr>
      <vt:lpstr>Raw Data (NEAM)</vt:lpstr>
      <vt:lpstr>1 minus TOT (NEAM)</vt:lpstr>
      <vt:lpstr>Raw Adj (NEAM)</vt:lpstr>
      <vt:lpstr>Raw Data (NEAF)</vt:lpstr>
      <vt:lpstr>1 minus TOT (NEAF)</vt:lpstr>
      <vt:lpstr>Raw Adj (NEAF)</vt:lpstr>
      <vt:lpstr>Population (EAM)</vt:lpstr>
      <vt:lpstr>Population (EAF)</vt:lpstr>
      <vt:lpstr>Population (NEAM)</vt:lpstr>
      <vt:lpstr>Population (NEAF)</vt:lpstr>
      <vt:lpstr>Mortality by birth year (EAM)</vt:lpstr>
      <vt:lpstr>Mortality by birth year (EAF)</vt:lpstr>
      <vt:lpstr>Mortality by birth year (NEAM)</vt:lpstr>
      <vt:lpstr>Mortality by birth year (NEAF)</vt:lpstr>
      <vt:lpstr>Decades (EA)</vt:lpstr>
      <vt:lpstr>Decades (NEA)</vt:lpstr>
      <vt:lpstr>Mortality Chart (EA)</vt:lpstr>
      <vt:lpstr>Mortality Chart (NEA)</vt:lpstr>
      <vt:lpstr>Early (EA)</vt:lpstr>
      <vt:lpstr>Early (NEA)</vt:lpstr>
      <vt:lpstr>Middle (EA)</vt:lpstr>
      <vt:lpstr>Middle (NEA)</vt:lpstr>
      <vt:lpstr>Late (EA)</vt:lpstr>
      <vt:lpstr>Late (NEA)</vt:lpstr>
      <vt:lpstr>0.5-3 (EA)</vt:lpstr>
      <vt:lpstr>0.5-3 (NEA)</vt:lpstr>
      <vt:lpstr>7.5-17.5 (EA)</vt:lpstr>
      <vt:lpstr>7.5-17.5 (NEA)</vt:lpstr>
      <vt:lpstr>22.5-42.5 (EA)</vt:lpstr>
      <vt:lpstr>22.5-42.5 (NEA)</vt:lpstr>
      <vt:lpstr>52.5-72.5 (EA)</vt:lpstr>
      <vt:lpstr>52.5-72.5 (NEA)</vt:lpstr>
      <vt:lpstr>82.5-102.5 (EA)</vt:lpstr>
      <vt:lpstr>82.5-102.5 (NEA)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Causes</dc:title>
  <dc:creator>MIT CEHS</dc:creator>
  <cp:lastModifiedBy>Ameya</cp:lastModifiedBy>
  <dcterms:created xsi:type="dcterms:W3CDTF">2002-07-23T14:25:07Z</dcterms:created>
  <dcterms:modified xsi:type="dcterms:W3CDTF">2021-09-03T17:44:40Z</dcterms:modified>
</cp:coreProperties>
</file>